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o365mps-my.sharepoint.com/personal/silvio_simon_mps_hr/Documents/Radna površina/NIR rezultati/4. preporuka/"/>
    </mc:Choice>
  </mc:AlternateContent>
  <xr:revisionPtr revIDLastSave="4" documentId="8_{AFBB9D69-147B-4420-A8CF-81312BB022A9}" xr6:coauthVersionLast="36" xr6:coauthVersionMax="36" xr10:uidLastSave="{E37BA206-9F6C-4EE6-83AA-D419A8737EA8}"/>
  <bookViews>
    <workbookView xWindow="120" yWindow="45" windowWidth="15135" windowHeight="7650" xr2:uid="{00000000-000D-0000-FFFF-FFFF00000000}"/>
  </bookViews>
  <sheets>
    <sheet name="Otok Korčula - Lastovka" sheetId="12" r:id="rId1"/>
    <sheet name="Ista - Bjelica - Vodnjan" sheetId="8" r:id="rId2"/>
    <sheet name="Istra - Leccino - Vodnjan" sheetId="9" r:id="rId3"/>
    <sheet name="Srednja Dalmacija - Oblica " sheetId="10" r:id="rId4"/>
    <sheet name="Srednja Dalmacija - Levantinka" sheetId="11" r:id="rId5"/>
  </sheets>
  <externalReferences>
    <externalReference r:id="rId6"/>
    <externalReference r:id="rId7"/>
    <externalReference r:id="rId8"/>
    <externalReference r:id="rId9"/>
  </externalReferences>
  <calcPr calcId="191029"/>
</workbook>
</file>

<file path=xl/calcChain.xml><?xml version="1.0" encoding="utf-8"?>
<calcChain xmlns="http://schemas.openxmlformats.org/spreadsheetml/2006/main">
  <c r="G53" i="12" l="1"/>
  <c r="G54" i="12" s="1"/>
  <c r="E53" i="12"/>
  <c r="E54" i="12" s="1"/>
  <c r="C53" i="12"/>
  <c r="C54" i="12" s="1"/>
  <c r="G52" i="12"/>
  <c r="E52" i="12"/>
  <c r="C52" i="12"/>
  <c r="G51" i="12"/>
  <c r="E51" i="12"/>
  <c r="C51" i="12"/>
  <c r="D45" i="12"/>
  <c r="F45" i="12" s="1"/>
  <c r="D44" i="12"/>
  <c r="F44" i="12" s="1"/>
  <c r="D43" i="12"/>
  <c r="F43" i="12" s="1"/>
  <c r="F42" i="12"/>
  <c r="D42" i="12"/>
  <c r="D41" i="12"/>
  <c r="F41" i="12" s="1"/>
  <c r="D40" i="12"/>
  <c r="D53" i="12" s="1"/>
  <c r="G36" i="12"/>
  <c r="G37" i="12" s="1"/>
  <c r="E36" i="12"/>
  <c r="E37" i="12" s="1"/>
  <c r="C36" i="12"/>
  <c r="C37" i="12" s="1"/>
  <c r="G35" i="12"/>
  <c r="E35" i="12"/>
  <c r="C35" i="12"/>
  <c r="G34" i="12"/>
  <c r="E34" i="12"/>
  <c r="C34" i="12"/>
  <c r="D29" i="12"/>
  <c r="F29" i="12" s="1"/>
  <c r="D28" i="12"/>
  <c r="F28" i="12" s="1"/>
  <c r="D27" i="12"/>
  <c r="F27" i="12" s="1"/>
  <c r="F26" i="12"/>
  <c r="D26" i="12"/>
  <c r="D25" i="12"/>
  <c r="F25" i="12" s="1"/>
  <c r="D24" i="12"/>
  <c r="F24" i="12" s="1"/>
  <c r="D23" i="12"/>
  <c r="D36" i="12" s="1"/>
  <c r="F22" i="12"/>
  <c r="D22" i="12"/>
  <c r="G19" i="12"/>
  <c r="G20" i="12" s="1"/>
  <c r="E19" i="12"/>
  <c r="E20" i="12" s="1"/>
  <c r="C19" i="12"/>
  <c r="C20" i="12" s="1"/>
  <c r="G18" i="12"/>
  <c r="E18" i="12"/>
  <c r="C18" i="12"/>
  <c r="G17" i="12"/>
  <c r="E17" i="12"/>
  <c r="C17" i="12"/>
  <c r="D14" i="12"/>
  <c r="F14" i="12" s="1"/>
  <c r="F13" i="12"/>
  <c r="D13" i="12"/>
  <c r="D12" i="12"/>
  <c r="F12" i="12" s="1"/>
  <c r="D11" i="12"/>
  <c r="F11" i="12" s="1"/>
  <c r="D10" i="12"/>
  <c r="F10" i="12" s="1"/>
  <c r="F9" i="12"/>
  <c r="D9" i="12"/>
  <c r="D8" i="12"/>
  <c r="F8" i="12" s="1"/>
  <c r="D7" i="12"/>
  <c r="F7" i="12" s="1"/>
  <c r="D6" i="12"/>
  <c r="F6" i="12" s="1"/>
  <c r="F5" i="12"/>
  <c r="D5" i="12"/>
  <c r="D17" i="12" s="1"/>
  <c r="F19" i="12" l="1"/>
  <c r="F18" i="12"/>
  <c r="F40" i="12"/>
  <c r="D35" i="12"/>
  <c r="D37" i="12" s="1"/>
  <c r="D52" i="12"/>
  <c r="D54" i="12" s="1"/>
  <c r="F17" i="12"/>
  <c r="D19" i="12"/>
  <c r="D34" i="12"/>
  <c r="D51" i="12"/>
  <c r="D18" i="12"/>
  <c r="F23" i="12"/>
  <c r="F35" i="12" s="1"/>
  <c r="F51" i="12" l="1"/>
  <c r="F52" i="12"/>
  <c r="F53" i="12"/>
  <c r="F54" i="12" s="1"/>
  <c r="F34" i="12"/>
  <c r="D20" i="12"/>
  <c r="F20" i="12"/>
  <c r="F36" i="12"/>
  <c r="F37" i="12" s="1"/>
  <c r="G53" i="11" l="1"/>
  <c r="G54" i="11" s="1"/>
  <c r="E53" i="11"/>
  <c r="E54" i="11" s="1"/>
  <c r="C53" i="11"/>
  <c r="C54" i="11" s="1"/>
  <c r="G52" i="11"/>
  <c r="E52" i="11"/>
  <c r="C52" i="11"/>
  <c r="G51" i="11"/>
  <c r="E51" i="11"/>
  <c r="C51" i="11"/>
  <c r="D45" i="11"/>
  <c r="F45" i="11" s="1"/>
  <c r="D44" i="11"/>
  <c r="F44" i="11" s="1"/>
  <c r="D43" i="11"/>
  <c r="F43" i="11" s="1"/>
  <c r="D42" i="11"/>
  <c r="F42" i="11" s="1"/>
  <c r="D41" i="11"/>
  <c r="F41" i="11" s="1"/>
  <c r="D40" i="11"/>
  <c r="D53" i="11" s="1"/>
  <c r="G36" i="11"/>
  <c r="G37" i="11" s="1"/>
  <c r="E36" i="11"/>
  <c r="E37" i="11" s="1"/>
  <c r="C36" i="11"/>
  <c r="C37" i="11" s="1"/>
  <c r="G35" i="11"/>
  <c r="E35" i="11"/>
  <c r="C35" i="11"/>
  <c r="G34" i="11"/>
  <c r="E34" i="11"/>
  <c r="C34" i="11"/>
  <c r="D32" i="11"/>
  <c r="F32" i="11" s="1"/>
  <c r="D30" i="11"/>
  <c r="F30" i="11" s="1"/>
  <c r="D29" i="11"/>
  <c r="F29" i="11" s="1"/>
  <c r="D28" i="11"/>
  <c r="F28" i="11" s="1"/>
  <c r="D27" i="11"/>
  <c r="F27" i="11" s="1"/>
  <c r="D26" i="11"/>
  <c r="F26" i="11" s="1"/>
  <c r="D25" i="11"/>
  <c r="F25" i="11" s="1"/>
  <c r="D24" i="11"/>
  <c r="F24" i="11" s="1"/>
  <c r="D23" i="11"/>
  <c r="F23" i="11" s="1"/>
  <c r="D22" i="11"/>
  <c r="D36" i="11" s="1"/>
  <c r="G19" i="11"/>
  <c r="G20" i="11" s="1"/>
  <c r="E19" i="11"/>
  <c r="E20" i="11" s="1"/>
  <c r="C19" i="11"/>
  <c r="C20" i="11" s="1"/>
  <c r="G18" i="11"/>
  <c r="E18" i="11"/>
  <c r="C18" i="11"/>
  <c r="G17" i="11"/>
  <c r="E17" i="11"/>
  <c r="C17" i="11"/>
  <c r="D14" i="11"/>
  <c r="F14" i="11" s="1"/>
  <c r="D13" i="11"/>
  <c r="F13" i="11" s="1"/>
  <c r="D12" i="11"/>
  <c r="F12" i="11" s="1"/>
  <c r="D11" i="11"/>
  <c r="F11" i="11" s="1"/>
  <c r="D10" i="11"/>
  <c r="F10" i="11" s="1"/>
  <c r="D9" i="11"/>
  <c r="F9" i="11" s="1"/>
  <c r="D8" i="11"/>
  <c r="F8" i="11" s="1"/>
  <c r="D7" i="11"/>
  <c r="F7" i="11" s="1"/>
  <c r="D6" i="11"/>
  <c r="F6" i="11" s="1"/>
  <c r="D5" i="11"/>
  <c r="D19" i="11" s="1"/>
  <c r="D54" i="11" l="1"/>
  <c r="F5" i="11"/>
  <c r="F22" i="11"/>
  <c r="F40" i="11"/>
  <c r="D35" i="11"/>
  <c r="D37" i="11" s="1"/>
  <c r="D18" i="11"/>
  <c r="D20" i="11" s="1"/>
  <c r="D52" i="11"/>
  <c r="D17" i="11"/>
  <c r="D34" i="11"/>
  <c r="D51" i="11"/>
  <c r="F51" i="11" l="1"/>
  <c r="F52" i="11"/>
  <c r="F53" i="11"/>
  <c r="F34" i="11"/>
  <c r="F35" i="11"/>
  <c r="F36" i="11"/>
  <c r="F37" i="11" s="1"/>
  <c r="F17" i="11"/>
  <c r="F18" i="11"/>
  <c r="F19" i="11"/>
  <c r="F20" i="11" s="1"/>
  <c r="F54" i="11" l="1"/>
  <c r="E54" i="10" l="1"/>
  <c r="G53" i="10"/>
  <c r="E53" i="10"/>
  <c r="C53" i="10"/>
  <c r="C54" i="10" s="1"/>
  <c r="G52" i="10"/>
  <c r="G54" i="10" s="1"/>
  <c r="E52" i="10"/>
  <c r="C52" i="10"/>
  <c r="G51" i="10"/>
  <c r="E51" i="10"/>
  <c r="D51" i="10"/>
  <c r="C51" i="10"/>
  <c r="D45" i="10"/>
  <c r="F45" i="10" s="1"/>
  <c r="D44" i="10"/>
  <c r="F44" i="10" s="1"/>
  <c r="D43" i="10"/>
  <c r="F43" i="10" s="1"/>
  <c r="F42" i="10"/>
  <c r="D42" i="10"/>
  <c r="D41" i="10"/>
  <c r="F41" i="10" s="1"/>
  <c r="D40" i="10"/>
  <c r="D53" i="10" s="1"/>
  <c r="E37" i="10"/>
  <c r="G36" i="10"/>
  <c r="E36" i="10"/>
  <c r="C36" i="10"/>
  <c r="C37" i="10" s="1"/>
  <c r="G35" i="10"/>
  <c r="G37" i="10" s="1"/>
  <c r="E35" i="10"/>
  <c r="C35" i="10"/>
  <c r="G34" i="10"/>
  <c r="E34" i="10"/>
  <c r="D34" i="10"/>
  <c r="C34" i="10"/>
  <c r="D32" i="10"/>
  <c r="F32" i="10" s="1"/>
  <c r="D30" i="10"/>
  <c r="F30" i="10" s="1"/>
  <c r="D29" i="10"/>
  <c r="F29" i="10" s="1"/>
  <c r="F28" i="10"/>
  <c r="D28" i="10"/>
  <c r="D27" i="10"/>
  <c r="F27" i="10" s="1"/>
  <c r="D26" i="10"/>
  <c r="F26" i="10" s="1"/>
  <c r="D25" i="10"/>
  <c r="F25" i="10" s="1"/>
  <c r="F24" i="10"/>
  <c r="D24" i="10"/>
  <c r="D23" i="10"/>
  <c r="F23" i="10" s="1"/>
  <c r="D22" i="10"/>
  <c r="D36" i="10" s="1"/>
  <c r="E20" i="10"/>
  <c r="G19" i="10"/>
  <c r="E19" i="10"/>
  <c r="C19" i="10"/>
  <c r="C20" i="10" s="1"/>
  <c r="G18" i="10"/>
  <c r="G20" i="10" s="1"/>
  <c r="E18" i="10"/>
  <c r="C18" i="10"/>
  <c r="G17" i="10"/>
  <c r="E17" i="10"/>
  <c r="D17" i="10"/>
  <c r="C17" i="10"/>
  <c r="D14" i="10"/>
  <c r="F14" i="10" s="1"/>
  <c r="D13" i="10"/>
  <c r="F13" i="10" s="1"/>
  <c r="D12" i="10"/>
  <c r="F12" i="10" s="1"/>
  <c r="F11" i="10"/>
  <c r="D11" i="10"/>
  <c r="D10" i="10"/>
  <c r="F10" i="10" s="1"/>
  <c r="D9" i="10"/>
  <c r="F9" i="10" s="1"/>
  <c r="D8" i="10"/>
  <c r="F8" i="10" s="1"/>
  <c r="F7" i="10"/>
  <c r="D7" i="10"/>
  <c r="D6" i="10"/>
  <c r="F6" i="10" s="1"/>
  <c r="D5" i="10"/>
  <c r="D19" i="10" s="1"/>
  <c r="D20" i="10" l="1"/>
  <c r="F5" i="10"/>
  <c r="D18" i="10"/>
  <c r="D35" i="10"/>
  <c r="D37" i="10" s="1"/>
  <c r="D52" i="10"/>
  <c r="D54" i="10" s="1"/>
  <c r="F22" i="10"/>
  <c r="F40" i="10"/>
  <c r="F51" i="10" l="1"/>
  <c r="F52" i="10"/>
  <c r="F53" i="10"/>
  <c r="F54" i="10" s="1"/>
  <c r="F34" i="10"/>
  <c r="F35" i="10"/>
  <c r="F36" i="10"/>
  <c r="F37" i="10" s="1"/>
  <c r="F17" i="10"/>
  <c r="F18" i="10"/>
  <c r="F19" i="10"/>
  <c r="F20" i="10" s="1"/>
  <c r="G53" i="9" l="1"/>
  <c r="G54" i="9" s="1"/>
  <c r="E53" i="9"/>
  <c r="E54" i="9" s="1"/>
  <c r="C53" i="9"/>
  <c r="C54" i="9" s="1"/>
  <c r="G52" i="9"/>
  <c r="E52" i="9"/>
  <c r="C52" i="9"/>
  <c r="G51" i="9"/>
  <c r="E51" i="9"/>
  <c r="C51" i="9"/>
  <c r="D45" i="9"/>
  <c r="F45" i="9" s="1"/>
  <c r="F44" i="9"/>
  <c r="D44" i="9"/>
  <c r="F43" i="9"/>
  <c r="D43" i="9"/>
  <c r="D42" i="9"/>
  <c r="F42" i="9" s="1"/>
  <c r="D41" i="9"/>
  <c r="F41" i="9" s="1"/>
  <c r="F40" i="9"/>
  <c r="D40" i="9"/>
  <c r="D53" i="9" s="1"/>
  <c r="E37" i="9"/>
  <c r="G36" i="9"/>
  <c r="G37" i="9" s="1"/>
  <c r="E36" i="9"/>
  <c r="C36" i="9"/>
  <c r="C37" i="9" s="1"/>
  <c r="G35" i="9"/>
  <c r="E35" i="9"/>
  <c r="C35" i="9"/>
  <c r="G34" i="9"/>
  <c r="E34" i="9"/>
  <c r="C34" i="9"/>
  <c r="D32" i="9"/>
  <c r="F32" i="9" s="1"/>
  <c r="F31" i="9"/>
  <c r="D31" i="9"/>
  <c r="F30" i="9"/>
  <c r="D30" i="9"/>
  <c r="F29" i="9"/>
  <c r="D29" i="9"/>
  <c r="D28" i="9"/>
  <c r="F28" i="9" s="1"/>
  <c r="F27" i="9"/>
  <c r="D27" i="9"/>
  <c r="F26" i="9"/>
  <c r="D26" i="9"/>
  <c r="F25" i="9"/>
  <c r="D25" i="9"/>
  <c r="D24" i="9"/>
  <c r="D36" i="9" s="1"/>
  <c r="G20" i="9"/>
  <c r="C20" i="9"/>
  <c r="G19" i="9"/>
  <c r="E19" i="9"/>
  <c r="E20" i="9" s="1"/>
  <c r="D19" i="9"/>
  <c r="D20" i="9" s="1"/>
  <c r="C19" i="9"/>
  <c r="G18" i="9"/>
  <c r="E18" i="9"/>
  <c r="C18" i="9"/>
  <c r="G17" i="9"/>
  <c r="E17" i="9"/>
  <c r="C17" i="9"/>
  <c r="D15" i="9"/>
  <c r="F15" i="9" s="1"/>
  <c r="D14" i="9"/>
  <c r="F14" i="9" s="1"/>
  <c r="F13" i="9"/>
  <c r="D13" i="9"/>
  <c r="F12" i="9"/>
  <c r="D12" i="9"/>
  <c r="D11" i="9"/>
  <c r="F11" i="9" s="1"/>
  <c r="D10" i="9"/>
  <c r="F10" i="9" s="1"/>
  <c r="F9" i="9"/>
  <c r="D9" i="9"/>
  <c r="F8" i="9"/>
  <c r="D8" i="9"/>
  <c r="D7" i="9"/>
  <c r="F7" i="9" s="1"/>
  <c r="D6" i="9"/>
  <c r="D18" i="9" s="1"/>
  <c r="F5" i="9"/>
  <c r="D5" i="9"/>
  <c r="F51" i="9" l="1"/>
  <c r="D17" i="9"/>
  <c r="F53" i="9"/>
  <c r="F54" i="9" s="1"/>
  <c r="D52" i="9"/>
  <c r="D54" i="9" s="1"/>
  <c r="D35" i="9"/>
  <c r="D37" i="9" s="1"/>
  <c r="F6" i="9"/>
  <c r="F17" i="9" s="1"/>
  <c r="F19" i="9"/>
  <c r="F24" i="9"/>
  <c r="F52" i="9"/>
  <c r="D34" i="9"/>
  <c r="D51" i="9"/>
  <c r="D45" i="8"/>
  <c r="F45" i="8" s="1"/>
  <c r="F35" i="9" l="1"/>
  <c r="F34" i="9"/>
  <c r="F36" i="9"/>
  <c r="F37" i="9" s="1"/>
  <c r="F18" i="9"/>
  <c r="F20" i="9" s="1"/>
  <c r="D44" i="8"/>
  <c r="F44" i="8" s="1"/>
  <c r="D43" i="8" l="1"/>
  <c r="F43" i="8" s="1"/>
  <c r="D6" i="8" l="1"/>
  <c r="D5" i="8"/>
  <c r="F5" i="8" s="1"/>
  <c r="F6" i="8"/>
  <c r="D40" i="8" l="1"/>
  <c r="F40" i="8" s="1"/>
  <c r="D7" i="8"/>
  <c r="F7" i="8" s="1"/>
  <c r="D8" i="8"/>
  <c r="F8" i="8" s="1"/>
  <c r="D9" i="8"/>
  <c r="F9" i="8" s="1"/>
  <c r="D10" i="8"/>
  <c r="F10" i="8" s="1"/>
  <c r="D11" i="8"/>
  <c r="F11" i="8" s="1"/>
  <c r="D12" i="8"/>
  <c r="F12" i="8" s="1"/>
  <c r="D13" i="8"/>
  <c r="F13" i="8" s="1"/>
  <c r="D14" i="8"/>
  <c r="F14" i="8" s="1"/>
  <c r="D15" i="8"/>
  <c r="F15" i="8" s="1"/>
  <c r="D32" i="8" l="1"/>
  <c r="F32" i="8" s="1"/>
  <c r="D31" i="8"/>
  <c r="F31" i="8" s="1"/>
  <c r="D30" i="8"/>
  <c r="F30" i="8" s="1"/>
  <c r="D29" i="8"/>
  <c r="F29" i="8" s="1"/>
  <c r="D28" i="8"/>
  <c r="F28" i="8" s="1"/>
  <c r="D27" i="8"/>
  <c r="F27" i="8" s="1"/>
  <c r="D26" i="8"/>
  <c r="F26" i="8" s="1"/>
  <c r="D25" i="8"/>
  <c r="F25" i="8" s="1"/>
  <c r="D24" i="8"/>
  <c r="F24" i="8" s="1"/>
  <c r="C17" i="8" l="1"/>
  <c r="E17" i="8"/>
  <c r="F17" i="8"/>
  <c r="G17" i="8"/>
  <c r="C18" i="8"/>
  <c r="E18" i="8"/>
  <c r="F18" i="8"/>
  <c r="G18" i="8"/>
  <c r="C19" i="8"/>
  <c r="E19" i="8"/>
  <c r="F19" i="8"/>
  <c r="G19" i="8"/>
  <c r="C34" i="8"/>
  <c r="E34" i="8"/>
  <c r="F34" i="8"/>
  <c r="G34" i="8"/>
  <c r="C35" i="8"/>
  <c r="E35" i="8"/>
  <c r="F35" i="8"/>
  <c r="G35" i="8"/>
  <c r="C36" i="8"/>
  <c r="C37" i="8" s="1"/>
  <c r="E36" i="8"/>
  <c r="E37" i="8" s="1"/>
  <c r="F36" i="8"/>
  <c r="G36" i="8"/>
  <c r="D41" i="8"/>
  <c r="F41" i="8" s="1"/>
  <c r="D42" i="8"/>
  <c r="F42" i="8" s="1"/>
  <c r="C20" i="8" l="1"/>
  <c r="G20" i="8"/>
  <c r="G37" i="8"/>
  <c r="D17" i="8"/>
  <c r="D34" i="8"/>
  <c r="F20" i="8"/>
  <c r="F37" i="8"/>
  <c r="D35" i="8"/>
  <c r="D19" i="8"/>
  <c r="E20" i="8"/>
  <c r="D36" i="8"/>
  <c r="D18" i="8"/>
  <c r="G53" i="8"/>
  <c r="F53" i="8"/>
  <c r="E53" i="8"/>
  <c r="C53" i="8"/>
  <c r="G52" i="8"/>
  <c r="F52" i="8"/>
  <c r="E52" i="8"/>
  <c r="C52" i="8"/>
  <c r="G51" i="8"/>
  <c r="F51" i="8"/>
  <c r="E51" i="8"/>
  <c r="C51" i="8"/>
  <c r="D37" i="8" l="1"/>
  <c r="D53" i="8"/>
  <c r="D20" i="8"/>
  <c r="C54" i="8"/>
  <c r="E54" i="8"/>
  <c r="F54" i="8"/>
  <c r="G54" i="8"/>
  <c r="D51" i="8"/>
  <c r="D52" i="8"/>
  <c r="D54" i="8" l="1"/>
</calcChain>
</file>

<file path=xl/sharedStrings.xml><?xml version="1.0" encoding="utf-8"?>
<sst xmlns="http://schemas.openxmlformats.org/spreadsheetml/2006/main" count="365" uniqueCount="61">
  <si>
    <t>Termini uzorkovanja</t>
  </si>
  <si>
    <t>/</t>
  </si>
  <si>
    <t>S/V</t>
  </si>
  <si>
    <t>Min</t>
  </si>
  <si>
    <t>Max</t>
  </si>
  <si>
    <t>Varijacija</t>
  </si>
  <si>
    <r>
      <t>voda       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</si>
  <si>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suha tvar    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</si>
  <si>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ulje u ST   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</si>
  <si>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ulje u plodu (</t>
    </r>
    <r>
      <rPr>
        <b/>
        <i/>
        <sz val="18"/>
        <color theme="1"/>
        <rFont val="Calibri"/>
        <family val="2"/>
        <charset val="238"/>
        <scheme val="minor"/>
      </rPr>
      <t>%</t>
    </r>
    <r>
      <rPr>
        <i/>
        <sz val="18"/>
        <color theme="1"/>
        <rFont val="Calibri"/>
        <family val="2"/>
        <charset val="238"/>
        <scheme val="minor"/>
      </rPr>
      <t>)</t>
    </r>
  </si>
  <si>
    <r>
      <t>masa SV 10 plodova (</t>
    </r>
    <r>
      <rPr>
        <b/>
        <i/>
        <sz val="18"/>
        <color theme="1"/>
        <rFont val="Calibri"/>
        <family val="2"/>
        <charset val="238"/>
        <scheme val="minor"/>
      </rPr>
      <t>g</t>
    </r>
    <r>
      <rPr>
        <i/>
        <sz val="18"/>
        <color theme="1"/>
        <rFont val="Calibri"/>
        <family val="2"/>
        <charset val="238"/>
        <scheme val="minor"/>
      </rPr>
      <t>)</t>
    </r>
  </si>
  <si>
    <t>07.09 2020</t>
  </si>
  <si>
    <t>21.09 2020</t>
  </si>
  <si>
    <t>28.09 2020</t>
  </si>
  <si>
    <t>05.10 2020</t>
  </si>
  <si>
    <t>12.10 2020</t>
  </si>
  <si>
    <t>19.10 2020</t>
  </si>
  <si>
    <t>26.10 2020</t>
  </si>
  <si>
    <t>02.11 2020</t>
  </si>
  <si>
    <t>09.11 2020</t>
  </si>
  <si>
    <t>16.11 2020</t>
  </si>
  <si>
    <t>26.11 2020</t>
  </si>
  <si>
    <t>07.09 2019</t>
  </si>
  <si>
    <t>21.09 2019</t>
  </si>
  <si>
    <t>28.09 2019</t>
  </si>
  <si>
    <t>05.10 2019</t>
  </si>
  <si>
    <t>12.10 2019</t>
  </si>
  <si>
    <t>19.10 2019</t>
  </si>
  <si>
    <t>26.10 2019</t>
  </si>
  <si>
    <t>02.11 2019</t>
  </si>
  <si>
    <t>09.11 2019</t>
  </si>
  <si>
    <t>16.11 2019</t>
  </si>
  <si>
    <t>26.11 2019</t>
  </si>
  <si>
    <t>07.09 2021</t>
  </si>
  <si>
    <t>21.09 2021</t>
  </si>
  <si>
    <t>28.09 2021</t>
  </si>
  <si>
    <t>05.10 2021</t>
  </si>
  <si>
    <t>12.10 2021</t>
  </si>
  <si>
    <t>19.10 2021</t>
  </si>
  <si>
    <t>26.10 2021</t>
  </si>
  <si>
    <t>02.11 2021</t>
  </si>
  <si>
    <t>09.11 2021</t>
  </si>
  <si>
    <t>16.11 2021</t>
  </si>
  <si>
    <t>26.11 2021</t>
  </si>
  <si>
    <t>Istarska županija - sorta Bjelica - Vodnjan</t>
  </si>
  <si>
    <t>Istarska županija - sorta Leccino - Vodnjan</t>
  </si>
  <si>
    <t>2019. godina</t>
  </si>
  <si>
    <t>2020. godina</t>
  </si>
  <si>
    <t>2021. godina</t>
  </si>
  <si>
    <t>2019.</t>
  </si>
  <si>
    <t>2020.</t>
  </si>
  <si>
    <t>ISTARSKA ŽUPANIJA, VODNJAN, LECCINO 2019, 2020, 2021</t>
  </si>
  <si>
    <t>ISTARSKA ŽUPANIJA, VODNJAN, BJELICA 2019, 2020, 2021</t>
  </si>
  <si>
    <t>Srednja Dalmacija - sorta Oblica - Kaštel Sućurac</t>
  </si>
  <si>
    <t>Srednja Dalmacija - Kaštel Sućurac -  OBLICA 2019, 2020, 2021</t>
  </si>
  <si>
    <t>Srednja Dalmacija - Levantinka - Srednja Dalmacija</t>
  </si>
  <si>
    <t>Srednja Dalmacija - Dograde i Kaštel Sućurac  LEVANTINKA 2019, 2020, 2021</t>
  </si>
  <si>
    <t>2021.</t>
  </si>
  <si>
    <t>2021. godinsa</t>
  </si>
  <si>
    <t>Otok Korčula LASTOVKA 2019, 2020, 2021</t>
  </si>
  <si>
    <t xml:space="preserve">Otok Korčula - Lastovkovka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</si>
</sst>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rgb="FF000000"/>
      <name val="Calibri"/>
      <family val="2"/>
      <charset val="204"/>
    </font>
    <font>
      <i/>
      <u/>
      <sz val="30"/>
      <color rgb="FF000000"/>
      <name val="Calibri"/>
      <family val="2"/>
      <charset val="238"/>
    </font>
    <font>
      <i/>
      <sz val="18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i/>
      <sz val="18"/>
      <color rgb="FF00B05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8"/>
      <color rgb="FF000000"/>
      <name val="Calibri"/>
      <family val="2"/>
      <charset val="238"/>
      <scheme val="minor"/>
    </font>
    <font>
      <b/>
      <i/>
      <sz val="18"/>
      <color rgb="FF99CC0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22"/>
      <color theme="2" tint="-0.89999084444715716"/>
      <name val="Calibri Light"/>
      <family val="2"/>
      <charset val="238"/>
    </font>
    <font>
      <b/>
      <sz val="22"/>
      <color rgb="FFFF0000"/>
      <name val="Calibri Light"/>
      <family val="2"/>
      <charset val="238"/>
    </font>
    <font>
      <b/>
      <i/>
      <sz val="18"/>
      <color rgb="FF660033"/>
      <name val="Calibri"/>
      <family val="2"/>
      <charset val="238"/>
      <scheme val="minor"/>
    </font>
    <font>
      <b/>
      <i/>
      <sz val="18"/>
      <color rgb="FF820041"/>
      <name val="Calibri"/>
      <family val="2"/>
      <charset val="238"/>
      <scheme val="minor"/>
    </font>
    <font>
      <b/>
      <i/>
      <sz val="18"/>
      <color rgb="FFC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CFCFA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7D57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/>
    <xf numFmtId="0" fontId="2" fillId="4" borderId="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164" fontId="6" fillId="5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6" fillId="6" borderId="4" xfId="0" applyNumberFormat="1" applyFont="1" applyFill="1" applyBorder="1" applyAlignment="1">
      <alignment horizontal="center" vertical="center"/>
    </xf>
    <xf numFmtId="2" fontId="5" fillId="7" borderId="4" xfId="0" applyNumberFormat="1" applyFont="1" applyFill="1" applyBorder="1" applyAlignment="1">
      <alignment horizontal="center" vertical="center"/>
    </xf>
    <xf numFmtId="164" fontId="5" fillId="7" borderId="4" xfId="0" applyNumberFormat="1" applyFont="1" applyFill="1" applyBorder="1" applyAlignment="1">
      <alignment horizontal="center" vertical="center"/>
    </xf>
    <xf numFmtId="164" fontId="8" fillId="5" borderId="4" xfId="0" applyNumberFormat="1" applyFont="1" applyFill="1" applyBorder="1" applyAlignment="1">
      <alignment horizontal="center" vertical="center"/>
    </xf>
    <xf numFmtId="164" fontId="8" fillId="6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2" fontId="8" fillId="7" borderId="4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99CC00"/>
      <color rgb="FF99FF66"/>
      <color rgb="FF660033"/>
      <color rgb="FFF5F5F5"/>
      <color rgb="FFEAEAEA"/>
      <color rgb="FFFCFC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5632217285017766E-2"/>
          <c:y val="5.4570838672265164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'Otok Korčula - Lastovka'!$B$5:$B$15</c15:sqref>
                  </c15:fullRef>
                </c:ext>
              </c:extLst>
              <c:f>'Otok Korčula - Lastovka'!$B$5:$B$14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'Otok Korčula - Lastovka'!$E$5:$E$15</c15:sqref>
                  </c15:fullRef>
                </c:ext>
              </c:extLst>
              <c:f>'Otok Korčula - Lastovka'!$E$5:$E$14</c:f>
              <c:numCache>
                <c:formatCode>0.0</c:formatCode>
                <c:ptCount val="10"/>
                <c:pt idx="0">
                  <c:v>31.7</c:v>
                </c:pt>
                <c:pt idx="1">
                  <c:v>31.6</c:v>
                </c:pt>
                <c:pt idx="2">
                  <c:v>33.700000000000003</c:v>
                </c:pt>
                <c:pt idx="3">
                  <c:v>35</c:v>
                </c:pt>
                <c:pt idx="4">
                  <c:v>36.1</c:v>
                </c:pt>
                <c:pt idx="5">
                  <c:v>35.200000000000003</c:v>
                </c:pt>
                <c:pt idx="6">
                  <c:v>35.299999999999997</c:v>
                </c:pt>
                <c:pt idx="7">
                  <c:v>38</c:v>
                </c:pt>
                <c:pt idx="8">
                  <c:v>39.1</c:v>
                </c:pt>
                <c:pt idx="9">
                  <c:v>40.4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0-4F07-B4C7-0CFE657AC9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40-4F07-B4C7-0CFE657AC9BC}"/>
                </c:ext>
              </c:extLst>
            </c:dLbl>
            <c:dLbl>
              <c:idx val="1"/>
              <c:layout>
                <c:manualLayout>
                  <c:x val="-1.274010345619319E-2"/>
                  <c:y val="3.5682603253744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40-4F07-B4C7-0CFE657AC9BC}"/>
                </c:ext>
              </c:extLst>
            </c:dLbl>
            <c:dLbl>
              <c:idx val="2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40-4F07-B4C7-0CFE657AC9BC}"/>
                </c:ext>
              </c:extLst>
            </c:dLbl>
            <c:dLbl>
              <c:idx val="3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40-4F07-B4C7-0CFE657AC9BC}"/>
                </c:ext>
              </c:extLst>
            </c:dLbl>
            <c:dLbl>
              <c:idx val="4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40-4F07-B4C7-0CFE657AC9BC}"/>
                </c:ext>
              </c:extLst>
            </c:dLbl>
            <c:dLbl>
              <c:idx val="5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40-4F07-B4C7-0CFE657AC9BC}"/>
                </c:ext>
              </c:extLst>
            </c:dLbl>
            <c:dLbl>
              <c:idx val="6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40-4F07-B4C7-0CFE657AC9BC}"/>
                </c:ext>
              </c:extLst>
            </c:dLbl>
            <c:dLbl>
              <c:idx val="7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40-4F07-B4C7-0CFE657AC9BC}"/>
                </c:ext>
              </c:extLst>
            </c:dLbl>
            <c:dLbl>
              <c:idx val="8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40-4F07-B4C7-0CFE657AC9BC}"/>
                </c:ext>
              </c:extLst>
            </c:dLbl>
            <c:dLbl>
              <c:idx val="9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40-4F07-B4C7-0CFE657AC9BC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40-4F07-B4C7-0CFE657AC9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'Otok Korčula - Lastovka'!$B$5:$B$15</c15:sqref>
                  </c15:fullRef>
                </c:ext>
              </c:extLst>
              <c:f>'Otok Korčula - Lastovka'!$B$5:$B$14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'Otok Korčula - Lastovka'!$C$5:$C$15</c15:sqref>
                  </c15:fullRef>
                </c:ext>
              </c:extLst>
              <c:f>'Otok Korčula - Lastovka'!$C$5:$C$14</c:f>
              <c:numCache>
                <c:formatCode>0.0</c:formatCode>
                <c:ptCount val="10"/>
                <c:pt idx="0">
                  <c:v>45</c:v>
                </c:pt>
                <c:pt idx="1">
                  <c:v>29.6</c:v>
                </c:pt>
                <c:pt idx="2">
                  <c:v>50.4</c:v>
                </c:pt>
                <c:pt idx="3">
                  <c:v>51.1</c:v>
                </c:pt>
                <c:pt idx="4">
                  <c:v>51.9</c:v>
                </c:pt>
                <c:pt idx="5">
                  <c:v>51.8</c:v>
                </c:pt>
                <c:pt idx="6">
                  <c:v>52</c:v>
                </c:pt>
                <c:pt idx="7">
                  <c:v>52.1</c:v>
                </c:pt>
                <c:pt idx="8">
                  <c:v>51.9</c:v>
                </c:pt>
                <c:pt idx="9">
                  <c:v>49.7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[4]ZBIRNA!$C$15</c15:sqref>
                  <c15:dLbl>
                    <c:idx val="9"/>
                    <c:layout>
                      <c:manualLayout>
                        <c:x val="-1.4579759862778856E-2"/>
                        <c:y val="-7.0452913083185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1940-4F07-B4C7-0CFE657AC9BC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C-1940-4F07-B4C7-0CFE657AC9BC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940-4F07-B4C7-0CFE657AC9BC}"/>
                </c:ext>
              </c:extLst>
            </c:dLbl>
            <c:dLbl>
              <c:idx val="1"/>
              <c:layout>
                <c:manualLayout>
                  <c:x val="1.6056779351980629E-2"/>
                  <c:y val="-4.6371337164502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940-4F07-B4C7-0CFE657AC9BC}"/>
                </c:ext>
              </c:extLst>
            </c:dLbl>
            <c:dLbl>
              <c:idx val="2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940-4F07-B4C7-0CFE657AC9BC}"/>
                </c:ext>
              </c:extLst>
            </c:dLbl>
            <c:dLbl>
              <c:idx val="3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940-4F07-B4C7-0CFE657AC9BC}"/>
                </c:ext>
              </c:extLst>
            </c:dLbl>
            <c:dLbl>
              <c:idx val="4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940-4F07-B4C7-0CFE657AC9BC}"/>
                </c:ext>
              </c:extLst>
            </c:dLbl>
            <c:dLbl>
              <c:idx val="5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940-4F07-B4C7-0CFE657AC9BC}"/>
                </c:ext>
              </c:extLst>
            </c:dLbl>
            <c:dLbl>
              <c:idx val="6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940-4F07-B4C7-0CFE657AC9BC}"/>
                </c:ext>
              </c:extLst>
            </c:dLbl>
            <c:dLbl>
              <c:idx val="7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940-4F07-B4C7-0CFE657AC9BC}"/>
                </c:ext>
              </c:extLst>
            </c:dLbl>
            <c:dLbl>
              <c:idx val="8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940-4F07-B4C7-0CFE657AC9BC}"/>
                </c:ext>
              </c:extLst>
            </c:dLbl>
            <c:dLbl>
              <c:idx val="9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940-4F07-B4C7-0CFE657AC9BC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940-4F07-B4C7-0CFE657AC9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'Otok Korčula - Lastovka'!$B$5:$B$15</c15:sqref>
                  </c15:fullRef>
                </c:ext>
              </c:extLst>
              <c:f>'Otok Korčula - Lastovka'!$B$5:$B$14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'Otok Korčula - Lastovka'!$G$5:$G$15</c15:sqref>
                  </c15:fullRef>
                </c:ext>
              </c:extLst>
              <c:f>'Otok Korčula - Lastovka'!$G$5:$G$14</c:f>
              <c:numCache>
                <c:formatCode>0.00</c:formatCode>
                <c:ptCount val="10"/>
                <c:pt idx="0">
                  <c:v>1.98</c:v>
                </c:pt>
                <c:pt idx="1">
                  <c:v>1.21</c:v>
                </c:pt>
                <c:pt idx="2">
                  <c:v>2.21</c:v>
                </c:pt>
                <c:pt idx="3">
                  <c:v>2.91</c:v>
                </c:pt>
                <c:pt idx="4">
                  <c:v>3.33</c:v>
                </c:pt>
                <c:pt idx="5">
                  <c:v>3.66</c:v>
                </c:pt>
                <c:pt idx="6">
                  <c:v>4.01</c:v>
                </c:pt>
                <c:pt idx="7">
                  <c:v>4.04</c:v>
                </c:pt>
                <c:pt idx="8">
                  <c:v>4.0599999999999996</c:v>
                </c:pt>
                <c:pt idx="9">
                  <c:v>4.01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[4]ZBIRNA!$G$15</c15:sqref>
                  <c15:dLbl>
                    <c:idx val="9"/>
                    <c:layout>
                      <c:manualLayout>
                        <c:x val="3.4305317324185248E-3"/>
                        <c:y val="-1.9314769761100633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1940-4F07-B4C7-0CFE657AC9BC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1940-4F07-B4C7-0CFE657AC9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28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73821261193127"/>
          <c:y val="0.90132653049693112"/>
          <c:w val="0.44795403897840386"/>
          <c:h val="9.8673469503068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Oblica '!$B$5:$B$15</c15:sqref>
                  </c15:fullRef>
                </c:ext>
              </c:extLst>
              <c:f>'Srednja Dalmacija - Oblica '!$B$5:$B$14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Oblica '!$E$5:$E$15</c15:sqref>
                  </c15:fullRef>
                </c:ext>
              </c:extLst>
              <c:f>'Srednja Dalmacija - Oblica '!$E$5:$E$14</c:f>
              <c:numCache>
                <c:formatCode>0.0</c:formatCode>
                <c:ptCount val="10"/>
                <c:pt idx="0">
                  <c:v>22.8</c:v>
                </c:pt>
                <c:pt idx="1">
                  <c:v>24.6</c:v>
                </c:pt>
                <c:pt idx="2">
                  <c:v>27.7</c:v>
                </c:pt>
                <c:pt idx="3">
                  <c:v>28.8</c:v>
                </c:pt>
                <c:pt idx="4">
                  <c:v>29.2</c:v>
                </c:pt>
                <c:pt idx="5">
                  <c:v>31.1</c:v>
                </c:pt>
                <c:pt idx="6">
                  <c:v>30.5</c:v>
                </c:pt>
                <c:pt idx="7">
                  <c:v>32.1</c:v>
                </c:pt>
                <c:pt idx="8">
                  <c:v>33.1</c:v>
                </c:pt>
                <c:pt idx="9">
                  <c:v>33.5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5-4D6D-8533-21805DA7A3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75-4D6D-8533-21805DA7A397}"/>
                </c:ext>
              </c:extLst>
            </c:dLbl>
            <c:dLbl>
              <c:idx val="1"/>
              <c:layout>
                <c:manualLayout>
                  <c:x val="-3.160802798449508E-2"/>
                  <c:y val="-3.4026881901832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75-4D6D-8533-21805DA7A397}"/>
                </c:ext>
              </c:extLst>
            </c:dLbl>
            <c:dLbl>
              <c:idx val="2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75-4D6D-8533-21805DA7A397}"/>
                </c:ext>
              </c:extLst>
            </c:dLbl>
            <c:dLbl>
              <c:idx val="3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75-4D6D-8533-21805DA7A397}"/>
                </c:ext>
              </c:extLst>
            </c:dLbl>
            <c:dLbl>
              <c:idx val="4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75-4D6D-8533-21805DA7A397}"/>
                </c:ext>
              </c:extLst>
            </c:dLbl>
            <c:dLbl>
              <c:idx val="5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75-4D6D-8533-21805DA7A397}"/>
                </c:ext>
              </c:extLst>
            </c:dLbl>
            <c:dLbl>
              <c:idx val="6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75-4D6D-8533-21805DA7A397}"/>
                </c:ext>
              </c:extLst>
            </c:dLbl>
            <c:dLbl>
              <c:idx val="7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475-4D6D-8533-21805DA7A397}"/>
                </c:ext>
              </c:extLst>
            </c:dLbl>
            <c:dLbl>
              <c:idx val="8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75-4D6D-8533-21805DA7A397}"/>
                </c:ext>
              </c:extLst>
            </c:dLbl>
            <c:dLbl>
              <c:idx val="9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475-4D6D-8533-21805DA7A397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475-4D6D-8533-21805DA7A3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Oblica '!$B$5:$B$15</c15:sqref>
                  </c15:fullRef>
                </c:ext>
              </c:extLst>
              <c:f>'Srednja Dalmacija - Oblica '!$B$5:$B$14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Oblica '!$C$5:$C$15</c15:sqref>
                  </c15:fullRef>
                </c:ext>
              </c:extLst>
              <c:f>'Srednja Dalmacija - Oblica '!$C$5:$C$14</c:f>
              <c:numCache>
                <c:formatCode>0.0</c:formatCode>
                <c:ptCount val="10"/>
                <c:pt idx="0">
                  <c:v>51.2</c:v>
                </c:pt>
                <c:pt idx="1">
                  <c:v>54.9</c:v>
                </c:pt>
                <c:pt idx="2">
                  <c:v>52.2</c:v>
                </c:pt>
                <c:pt idx="3">
                  <c:v>56.6</c:v>
                </c:pt>
                <c:pt idx="4">
                  <c:v>57.9</c:v>
                </c:pt>
                <c:pt idx="5">
                  <c:v>57.2</c:v>
                </c:pt>
                <c:pt idx="6">
                  <c:v>54.9</c:v>
                </c:pt>
                <c:pt idx="7">
                  <c:v>52.2</c:v>
                </c:pt>
                <c:pt idx="8">
                  <c:v>56.2</c:v>
                </c:pt>
                <c:pt idx="9">
                  <c:v>55.2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[2]ZBIRNA!$C$15</c15:sqref>
                  <c15:dLbl>
                    <c:idx val="9"/>
                    <c:layout>
                      <c:manualLayout>
                        <c:x val="-1.4579759862778856E-2"/>
                        <c:y val="-7.0452913083185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2475-4D6D-8533-21805DA7A39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C-2475-4D6D-8533-21805DA7A397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475-4D6D-8533-21805DA7A397}"/>
                </c:ext>
              </c:extLst>
            </c:dLbl>
            <c:dLbl>
              <c:idx val="1"/>
              <c:layout>
                <c:manualLayout>
                  <c:x val="1.6056779351980629E-2"/>
                  <c:y val="-4.6371337164502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475-4D6D-8533-21805DA7A397}"/>
                </c:ext>
              </c:extLst>
            </c:dLbl>
            <c:dLbl>
              <c:idx val="2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475-4D6D-8533-21805DA7A397}"/>
                </c:ext>
              </c:extLst>
            </c:dLbl>
            <c:dLbl>
              <c:idx val="3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475-4D6D-8533-21805DA7A397}"/>
                </c:ext>
              </c:extLst>
            </c:dLbl>
            <c:dLbl>
              <c:idx val="4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475-4D6D-8533-21805DA7A397}"/>
                </c:ext>
              </c:extLst>
            </c:dLbl>
            <c:dLbl>
              <c:idx val="5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475-4D6D-8533-21805DA7A397}"/>
                </c:ext>
              </c:extLst>
            </c:dLbl>
            <c:dLbl>
              <c:idx val="6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475-4D6D-8533-21805DA7A397}"/>
                </c:ext>
              </c:extLst>
            </c:dLbl>
            <c:dLbl>
              <c:idx val="7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475-4D6D-8533-21805DA7A397}"/>
                </c:ext>
              </c:extLst>
            </c:dLbl>
            <c:dLbl>
              <c:idx val="8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475-4D6D-8533-21805DA7A397}"/>
                </c:ext>
              </c:extLst>
            </c:dLbl>
            <c:dLbl>
              <c:idx val="9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475-4D6D-8533-21805DA7A397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475-4D6D-8533-21805DA7A3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Oblica '!$B$5:$B$15</c15:sqref>
                  </c15:fullRef>
                </c:ext>
              </c:extLst>
              <c:f>'Srednja Dalmacija - Oblica '!$B$5:$B$14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Oblica '!$G$5:$G$15</c15:sqref>
                  </c15:fullRef>
                </c:ext>
              </c:extLst>
              <c:f>'Srednja Dalmacija - Oblica '!$G$5:$G$14</c:f>
              <c:numCache>
                <c:formatCode>0.00</c:formatCode>
                <c:ptCount val="10"/>
                <c:pt idx="0">
                  <c:v>2.94</c:v>
                </c:pt>
                <c:pt idx="1">
                  <c:v>3.21</c:v>
                </c:pt>
                <c:pt idx="2">
                  <c:v>4.24</c:v>
                </c:pt>
                <c:pt idx="3">
                  <c:v>6.12</c:v>
                </c:pt>
                <c:pt idx="4">
                  <c:v>6.62</c:v>
                </c:pt>
                <c:pt idx="5">
                  <c:v>6.91</c:v>
                </c:pt>
                <c:pt idx="6">
                  <c:v>5.91</c:v>
                </c:pt>
                <c:pt idx="7">
                  <c:v>5.1100000000000003</c:v>
                </c:pt>
                <c:pt idx="8">
                  <c:v>5.98</c:v>
                </c:pt>
                <c:pt idx="9">
                  <c:v>5.86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[2]ZBIRNA!$G$15</c15:sqref>
                  <c15:dLbl>
                    <c:idx val="9"/>
                    <c:layout>
                      <c:manualLayout>
                        <c:x val="3.4305317324185248E-3"/>
                        <c:y val="-1.9314769761100633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2475-4D6D-8533-21805DA7A39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2475-4D6D-8533-21805DA7A3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0"/>
          <c:min val="21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73821261193127"/>
          <c:y val="0.90132653049693112"/>
          <c:w val="0.44795403897840386"/>
          <c:h val="9.8673469503068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Oblica '!$B$22:$B$32</c15:sqref>
                  </c15:fullRef>
                </c:ext>
              </c:extLst>
              <c:f>('Srednja Dalmacija - Oblica '!$B$22:$B$30,'Srednja Dalmacija - Oblica '!$B$32)</c:f>
              <c:strCache>
                <c:ptCount val="10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  <c:pt idx="8">
                  <c:v>09.11 2020</c:v>
                </c:pt>
                <c:pt idx="9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Oblica '!$E$22:$E$32</c15:sqref>
                  </c15:fullRef>
                </c:ext>
              </c:extLst>
              <c:f>('Srednja Dalmacija - Oblica '!$E$22:$E$30,'Srednja Dalmacija - Oblica '!$E$32)</c:f>
              <c:numCache>
                <c:formatCode>0.0</c:formatCode>
                <c:ptCount val="10"/>
                <c:pt idx="0">
                  <c:v>22.5</c:v>
                </c:pt>
                <c:pt idx="1">
                  <c:v>30.1</c:v>
                </c:pt>
                <c:pt idx="2">
                  <c:v>26.5</c:v>
                </c:pt>
                <c:pt idx="3">
                  <c:v>28</c:v>
                </c:pt>
                <c:pt idx="4">
                  <c:v>29</c:v>
                </c:pt>
                <c:pt idx="5">
                  <c:v>29.1</c:v>
                </c:pt>
                <c:pt idx="6">
                  <c:v>32.4</c:v>
                </c:pt>
                <c:pt idx="7">
                  <c:v>33.299999999999997</c:v>
                </c:pt>
                <c:pt idx="8">
                  <c:v>33.4</c:v>
                </c:pt>
                <c:pt idx="9">
                  <c:v>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8-4EB2-A2DF-F4ED7E7186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88-4EB2-A2DF-F4ED7E718691}"/>
                </c:ext>
              </c:extLst>
            </c:dLbl>
            <c:dLbl>
              <c:idx val="1"/>
              <c:layout>
                <c:manualLayout>
                  <c:x val="-1.4455374613137952E-2"/>
                  <c:y val="3.3632292213300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88-4EB2-A2DF-F4ED7E718691}"/>
                </c:ext>
              </c:extLst>
            </c:dLbl>
            <c:dLbl>
              <c:idx val="2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88-4EB2-A2DF-F4ED7E718691}"/>
                </c:ext>
              </c:extLst>
            </c:dLbl>
            <c:dLbl>
              <c:idx val="3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88-4EB2-A2DF-F4ED7E718691}"/>
                </c:ext>
              </c:extLst>
            </c:dLbl>
            <c:dLbl>
              <c:idx val="4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88-4EB2-A2DF-F4ED7E718691}"/>
                </c:ext>
              </c:extLst>
            </c:dLbl>
            <c:dLbl>
              <c:idx val="5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88-4EB2-A2DF-F4ED7E718691}"/>
                </c:ext>
              </c:extLst>
            </c:dLbl>
            <c:dLbl>
              <c:idx val="6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88-4EB2-A2DF-F4ED7E718691}"/>
                </c:ext>
              </c:extLst>
            </c:dLbl>
            <c:dLbl>
              <c:idx val="7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588-4EB2-A2DF-F4ED7E718691}"/>
                </c:ext>
              </c:extLst>
            </c:dLbl>
            <c:dLbl>
              <c:idx val="8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88-4EB2-A2DF-F4ED7E718691}"/>
                </c:ext>
              </c:extLst>
            </c:dLbl>
            <c:dLbl>
              <c:idx val="9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588-4EB2-A2DF-F4ED7E718691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88-4EB2-A2DF-F4ED7E718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Oblica '!$B$22:$B$32</c15:sqref>
                  </c15:fullRef>
                </c:ext>
              </c:extLst>
              <c:f>('Srednja Dalmacija - Oblica '!$B$22:$B$30,'Srednja Dalmacija - Oblica '!$B$32)</c:f>
              <c:strCache>
                <c:ptCount val="10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  <c:pt idx="8">
                  <c:v>09.11 2020</c:v>
                </c:pt>
                <c:pt idx="9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Oblica '!$C$22:$C$32</c15:sqref>
                  </c15:fullRef>
                </c:ext>
              </c:extLst>
              <c:f>('Srednja Dalmacija - Oblica '!$C$22:$C$30,'Srednja Dalmacija - Oblica '!$C$32)</c:f>
              <c:numCache>
                <c:formatCode>0.0</c:formatCode>
                <c:ptCount val="10"/>
                <c:pt idx="0">
                  <c:v>37.299999999999997</c:v>
                </c:pt>
                <c:pt idx="1">
                  <c:v>43.9</c:v>
                </c:pt>
                <c:pt idx="2">
                  <c:v>51.6</c:v>
                </c:pt>
                <c:pt idx="3">
                  <c:v>54.1</c:v>
                </c:pt>
                <c:pt idx="4">
                  <c:v>54.2</c:v>
                </c:pt>
                <c:pt idx="5">
                  <c:v>52.3</c:v>
                </c:pt>
                <c:pt idx="6">
                  <c:v>56.1</c:v>
                </c:pt>
                <c:pt idx="7">
                  <c:v>56.2</c:v>
                </c:pt>
                <c:pt idx="8">
                  <c:v>54.1</c:v>
                </c:pt>
                <c:pt idx="9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588-4EB2-A2DF-F4ED7E718691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588-4EB2-A2DF-F4ED7E718691}"/>
                </c:ext>
              </c:extLst>
            </c:dLbl>
            <c:dLbl>
              <c:idx val="1"/>
              <c:layout>
                <c:manualLayout>
                  <c:x val="1.8629678151294522E-2"/>
                  <c:y val="8.98623465255238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588-4EB2-A2DF-F4ED7E718691}"/>
                </c:ext>
              </c:extLst>
            </c:dLbl>
            <c:dLbl>
              <c:idx val="2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588-4EB2-A2DF-F4ED7E718691}"/>
                </c:ext>
              </c:extLst>
            </c:dLbl>
            <c:dLbl>
              <c:idx val="3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588-4EB2-A2DF-F4ED7E718691}"/>
                </c:ext>
              </c:extLst>
            </c:dLbl>
            <c:dLbl>
              <c:idx val="4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588-4EB2-A2DF-F4ED7E718691}"/>
                </c:ext>
              </c:extLst>
            </c:dLbl>
            <c:dLbl>
              <c:idx val="5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588-4EB2-A2DF-F4ED7E718691}"/>
                </c:ext>
              </c:extLst>
            </c:dLbl>
            <c:dLbl>
              <c:idx val="6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588-4EB2-A2DF-F4ED7E718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Oblica '!$B$22:$B$32</c15:sqref>
                  </c15:fullRef>
                </c:ext>
              </c:extLst>
              <c:f>('Srednja Dalmacija - Oblica '!$B$22:$B$30,'Srednja Dalmacija - Oblica '!$B$32)</c:f>
              <c:strCache>
                <c:ptCount val="10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  <c:pt idx="8">
                  <c:v>09.11 2020</c:v>
                </c:pt>
                <c:pt idx="9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Oblica '!$G$22:$G$32</c15:sqref>
                  </c15:fullRef>
                </c:ext>
              </c:extLst>
              <c:f>('Srednja Dalmacija - Oblica '!$G$22:$G$30,'Srednja Dalmacija - Oblica '!$G$32)</c:f>
              <c:numCache>
                <c:formatCode>0.00</c:formatCode>
                <c:ptCount val="10"/>
                <c:pt idx="0">
                  <c:v>2.56</c:v>
                </c:pt>
                <c:pt idx="1">
                  <c:v>3.98</c:v>
                </c:pt>
                <c:pt idx="2">
                  <c:v>4.0199999999999996</c:v>
                </c:pt>
                <c:pt idx="3">
                  <c:v>4.66</c:v>
                </c:pt>
                <c:pt idx="4">
                  <c:v>5.33</c:v>
                </c:pt>
                <c:pt idx="5">
                  <c:v>5.98</c:v>
                </c:pt>
                <c:pt idx="6">
                  <c:v>7.33</c:v>
                </c:pt>
                <c:pt idx="7">
                  <c:v>7.35</c:v>
                </c:pt>
                <c:pt idx="8">
                  <c:v>7.05</c:v>
                </c:pt>
                <c:pt idx="9">
                  <c:v>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588-4EB2-A2DF-F4ED7E7186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38"/>
          <c:min val="20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inorUnit val="0.60000000000000009"/>
      </c:valAx>
      <c:date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0"/>
        <c:lblOffset val="100"/>
        <c:baseTimeUnit val="days"/>
        <c:minorUnit val="1"/>
      </c:date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Oblica '!$B$39:$B$49</c15:sqref>
                  </c15:fullRef>
                </c:ext>
              </c:extLst>
              <c:f>'Srednja Dalmacija - Oblica 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Oblica '!$E$39:$E$49</c15:sqref>
                  </c15:fullRef>
                </c:ext>
              </c:extLst>
              <c:f>'Srednja Dalmacija - Oblica '!$E$40:$E$49</c:f>
              <c:numCache>
                <c:formatCode>0.0</c:formatCode>
                <c:ptCount val="10"/>
                <c:pt idx="0">
                  <c:v>25.1</c:v>
                </c:pt>
                <c:pt idx="1">
                  <c:v>27.3</c:v>
                </c:pt>
                <c:pt idx="2">
                  <c:v>28.7</c:v>
                </c:pt>
                <c:pt idx="3">
                  <c:v>31.5</c:v>
                </c:pt>
                <c:pt idx="4">
                  <c:v>30.1</c:v>
                </c:pt>
                <c:pt idx="5">
                  <c:v>30.8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C-4C84-9C50-E3AE2C1348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604597452762657E-2"/>
                  <c:y val="-2.5825766001176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1C-4C84-9C50-E3AE2C13484A}"/>
                </c:ext>
              </c:extLst>
            </c:dLbl>
            <c:dLbl>
              <c:idx val="1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1C-4C84-9C50-E3AE2C13484A}"/>
                </c:ext>
              </c:extLst>
            </c:dLbl>
            <c:dLbl>
              <c:idx val="2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1C-4C84-9C50-E3AE2C13484A}"/>
                </c:ext>
              </c:extLst>
            </c:dLbl>
            <c:dLbl>
              <c:idx val="3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1C-4C84-9C50-E3AE2C13484A}"/>
                </c:ext>
              </c:extLst>
            </c:dLbl>
            <c:dLbl>
              <c:idx val="4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1C-4C84-9C50-E3AE2C13484A}"/>
                </c:ext>
              </c:extLst>
            </c:dLbl>
            <c:dLbl>
              <c:idx val="5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1C-4C84-9C50-E3AE2C13484A}"/>
                </c:ext>
              </c:extLst>
            </c:dLbl>
            <c:dLbl>
              <c:idx val="6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1C-4C84-9C50-E3AE2C13484A}"/>
                </c:ext>
              </c:extLst>
            </c:dLbl>
            <c:dLbl>
              <c:idx val="7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1C-4C84-9C50-E3AE2C13484A}"/>
                </c:ext>
              </c:extLst>
            </c:dLbl>
            <c:dLbl>
              <c:idx val="8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1C-4C84-9C50-E3AE2C13484A}"/>
                </c:ext>
              </c:extLst>
            </c:dLbl>
            <c:dLbl>
              <c:idx val="9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1C-4C84-9C50-E3AE2C13484A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1C-4C84-9C50-E3AE2C1348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Oblica '!$B$39:$B$49</c15:sqref>
                  </c15:fullRef>
                </c:ext>
              </c:extLst>
              <c:f>'Srednja Dalmacija - Oblica 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Oblica '!$C$39:$C$49</c15:sqref>
                  </c15:fullRef>
                </c:ext>
              </c:extLst>
              <c:f>'Srednja Dalmacija - Oblica '!$C$40:$C$49</c:f>
              <c:numCache>
                <c:formatCode>0.0</c:formatCode>
                <c:ptCount val="10"/>
                <c:pt idx="0">
                  <c:v>51.6</c:v>
                </c:pt>
                <c:pt idx="1">
                  <c:v>54.6</c:v>
                </c:pt>
                <c:pt idx="2">
                  <c:v>54.8</c:v>
                </c:pt>
                <c:pt idx="3">
                  <c:v>54.3</c:v>
                </c:pt>
                <c:pt idx="4">
                  <c:v>54.5</c:v>
                </c:pt>
                <c:pt idx="5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11C-4C84-9C50-E3AE2C13484A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05334882024821E-2"/>
                  <c:y val="-3.4069663313518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1C-4C84-9C50-E3AE2C13484A}"/>
                </c:ext>
              </c:extLst>
            </c:dLbl>
            <c:dLbl>
              <c:idx val="1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1C-4C84-9C50-E3AE2C13484A}"/>
                </c:ext>
              </c:extLst>
            </c:dLbl>
            <c:dLbl>
              <c:idx val="2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1C-4C84-9C50-E3AE2C13484A}"/>
                </c:ext>
              </c:extLst>
            </c:dLbl>
            <c:dLbl>
              <c:idx val="3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11C-4C84-9C50-E3AE2C13484A}"/>
                </c:ext>
              </c:extLst>
            </c:dLbl>
            <c:dLbl>
              <c:idx val="4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1C-4C84-9C50-E3AE2C13484A}"/>
                </c:ext>
              </c:extLst>
            </c:dLbl>
            <c:dLbl>
              <c:idx val="5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11C-4C84-9C50-E3AE2C13484A}"/>
                </c:ext>
              </c:extLst>
            </c:dLbl>
            <c:dLbl>
              <c:idx val="6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1C-4C84-9C50-E3AE2C13484A}"/>
                </c:ext>
              </c:extLst>
            </c:dLbl>
            <c:dLbl>
              <c:idx val="7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1C-4C84-9C50-E3AE2C13484A}"/>
                </c:ext>
              </c:extLst>
            </c:dLbl>
            <c:dLbl>
              <c:idx val="8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11C-4C84-9C50-E3AE2C13484A}"/>
                </c:ext>
              </c:extLst>
            </c:dLbl>
            <c:dLbl>
              <c:idx val="9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11C-4C84-9C50-E3AE2C13484A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11C-4C84-9C50-E3AE2C1348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Oblica '!$B$39:$B$49</c15:sqref>
                  </c15:fullRef>
                </c:ext>
              </c:extLst>
              <c:f>'Srednja Dalmacija - Oblica 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Oblica '!$G$39:$G$49</c15:sqref>
                  </c15:fullRef>
                </c:ext>
              </c:extLst>
              <c:f>'Srednja Dalmacija - Oblica '!$G$40:$G$49</c:f>
              <c:numCache>
                <c:formatCode>0.00</c:formatCode>
                <c:ptCount val="10"/>
                <c:pt idx="0">
                  <c:v>4.46</c:v>
                </c:pt>
                <c:pt idx="1">
                  <c:v>4.21</c:v>
                </c:pt>
                <c:pt idx="2">
                  <c:v>5.28</c:v>
                </c:pt>
                <c:pt idx="3">
                  <c:v>5.58</c:v>
                </c:pt>
                <c:pt idx="4">
                  <c:v>5.62</c:v>
                </c:pt>
                <c:pt idx="5">
                  <c:v>6.06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[2]ZBIRNA!$G$39</c15:sqref>
                  <c15:dLbl>
                    <c:idx val="-1"/>
                    <c:layout>
                      <c:manualLayout>
                        <c:x val="1.0822510822510822E-2"/>
                        <c:y val="-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711C-4C84-9C50-E3AE2C13484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711C-4C84-9C50-E3AE2C1348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36"/>
          <c:min val="24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ajorUnit val="3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Levantinka'!$B$5:$B$15</c15:sqref>
                  </c15:fullRef>
                </c:ext>
              </c:extLst>
              <c:f>'Srednja Dalmacija - Levantinka'!$B$5:$B$14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Levantinka'!$E$5:$E$15</c15:sqref>
                  </c15:fullRef>
                </c:ext>
              </c:extLst>
              <c:f>'Srednja Dalmacija - Levantinka'!$E$5:$E$14</c:f>
              <c:numCache>
                <c:formatCode>0.0</c:formatCode>
                <c:ptCount val="10"/>
                <c:pt idx="0">
                  <c:v>26.9</c:v>
                </c:pt>
                <c:pt idx="1">
                  <c:v>27</c:v>
                </c:pt>
                <c:pt idx="2">
                  <c:v>31.1</c:v>
                </c:pt>
                <c:pt idx="3">
                  <c:v>32.200000000000003</c:v>
                </c:pt>
                <c:pt idx="4">
                  <c:v>33.200000000000003</c:v>
                </c:pt>
                <c:pt idx="5">
                  <c:v>34.700000000000003</c:v>
                </c:pt>
                <c:pt idx="6">
                  <c:v>33.6</c:v>
                </c:pt>
                <c:pt idx="7">
                  <c:v>34.299999999999997</c:v>
                </c:pt>
                <c:pt idx="8">
                  <c:v>35.200000000000003</c:v>
                </c:pt>
                <c:pt idx="9">
                  <c:v>36.1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5-41CA-9AE2-68D9926AB5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05-41CA-9AE2-68D9926AB5A6}"/>
                </c:ext>
              </c:extLst>
            </c:dLbl>
            <c:dLbl>
              <c:idx val="1"/>
              <c:layout>
                <c:manualLayout>
                  <c:x val="-3.160802798449508E-2"/>
                  <c:y val="-3.4026881901832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05-41CA-9AE2-68D9926AB5A6}"/>
                </c:ext>
              </c:extLst>
            </c:dLbl>
            <c:dLbl>
              <c:idx val="2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05-41CA-9AE2-68D9926AB5A6}"/>
                </c:ext>
              </c:extLst>
            </c:dLbl>
            <c:dLbl>
              <c:idx val="3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05-41CA-9AE2-68D9926AB5A6}"/>
                </c:ext>
              </c:extLst>
            </c:dLbl>
            <c:dLbl>
              <c:idx val="4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05-41CA-9AE2-68D9926AB5A6}"/>
                </c:ext>
              </c:extLst>
            </c:dLbl>
            <c:dLbl>
              <c:idx val="5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05-41CA-9AE2-68D9926AB5A6}"/>
                </c:ext>
              </c:extLst>
            </c:dLbl>
            <c:dLbl>
              <c:idx val="6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05-41CA-9AE2-68D9926AB5A6}"/>
                </c:ext>
              </c:extLst>
            </c:dLbl>
            <c:dLbl>
              <c:idx val="7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305-41CA-9AE2-68D9926AB5A6}"/>
                </c:ext>
              </c:extLst>
            </c:dLbl>
            <c:dLbl>
              <c:idx val="8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05-41CA-9AE2-68D9926AB5A6}"/>
                </c:ext>
              </c:extLst>
            </c:dLbl>
            <c:dLbl>
              <c:idx val="9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305-41CA-9AE2-68D9926AB5A6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05-41CA-9AE2-68D9926AB5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Levantinka'!$B$5:$B$15</c15:sqref>
                  </c15:fullRef>
                </c:ext>
              </c:extLst>
              <c:f>'Srednja Dalmacija - Levantinka'!$B$5:$B$14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Levantinka'!$C$5:$C$15</c15:sqref>
                  </c15:fullRef>
                </c:ext>
              </c:extLst>
              <c:f>'Srednja Dalmacija - Levantinka'!$C$5:$C$14</c:f>
              <c:numCache>
                <c:formatCode>0.0</c:formatCode>
                <c:ptCount val="10"/>
                <c:pt idx="0">
                  <c:v>48.3</c:v>
                </c:pt>
                <c:pt idx="1">
                  <c:v>56.3</c:v>
                </c:pt>
                <c:pt idx="2">
                  <c:v>52.8</c:v>
                </c:pt>
                <c:pt idx="3">
                  <c:v>54.1</c:v>
                </c:pt>
                <c:pt idx="4">
                  <c:v>55.1</c:v>
                </c:pt>
                <c:pt idx="5">
                  <c:v>55.4</c:v>
                </c:pt>
                <c:pt idx="6">
                  <c:v>55.2</c:v>
                </c:pt>
                <c:pt idx="7">
                  <c:v>48</c:v>
                </c:pt>
                <c:pt idx="8">
                  <c:v>53.9</c:v>
                </c:pt>
                <c:pt idx="9">
                  <c:v>51.2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[3]ZBIRNA!$C$15</c15:sqref>
                  <c15:dLbl>
                    <c:idx val="9"/>
                    <c:layout>
                      <c:manualLayout>
                        <c:x val="-1.4579759862778856E-2"/>
                        <c:y val="-7.0452913083185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7305-41CA-9AE2-68D9926AB5A6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C-7305-41CA-9AE2-68D9926AB5A6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305-41CA-9AE2-68D9926AB5A6}"/>
                </c:ext>
              </c:extLst>
            </c:dLbl>
            <c:dLbl>
              <c:idx val="1"/>
              <c:layout>
                <c:manualLayout>
                  <c:x val="1.6056779351980629E-2"/>
                  <c:y val="-4.6371337164502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305-41CA-9AE2-68D9926AB5A6}"/>
                </c:ext>
              </c:extLst>
            </c:dLbl>
            <c:dLbl>
              <c:idx val="2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305-41CA-9AE2-68D9926AB5A6}"/>
                </c:ext>
              </c:extLst>
            </c:dLbl>
            <c:dLbl>
              <c:idx val="3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305-41CA-9AE2-68D9926AB5A6}"/>
                </c:ext>
              </c:extLst>
            </c:dLbl>
            <c:dLbl>
              <c:idx val="4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305-41CA-9AE2-68D9926AB5A6}"/>
                </c:ext>
              </c:extLst>
            </c:dLbl>
            <c:dLbl>
              <c:idx val="5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305-41CA-9AE2-68D9926AB5A6}"/>
                </c:ext>
              </c:extLst>
            </c:dLbl>
            <c:dLbl>
              <c:idx val="6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305-41CA-9AE2-68D9926AB5A6}"/>
                </c:ext>
              </c:extLst>
            </c:dLbl>
            <c:dLbl>
              <c:idx val="7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305-41CA-9AE2-68D9926AB5A6}"/>
                </c:ext>
              </c:extLst>
            </c:dLbl>
            <c:dLbl>
              <c:idx val="8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305-41CA-9AE2-68D9926AB5A6}"/>
                </c:ext>
              </c:extLst>
            </c:dLbl>
            <c:dLbl>
              <c:idx val="9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305-41CA-9AE2-68D9926AB5A6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305-41CA-9AE2-68D9926AB5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Levantinka'!$B$5:$B$15</c15:sqref>
                  </c15:fullRef>
                </c:ext>
              </c:extLst>
              <c:f>'Srednja Dalmacija - Levantinka'!$B$5:$B$14</c:f>
              <c:strCache>
                <c:ptCount val="10"/>
                <c:pt idx="0">
                  <c:v>07.09 2019</c:v>
                </c:pt>
                <c:pt idx="1">
                  <c:v>21.09 2019</c:v>
                </c:pt>
                <c:pt idx="2">
                  <c:v>28.09 2019</c:v>
                </c:pt>
                <c:pt idx="3">
                  <c:v>05.10 2019</c:v>
                </c:pt>
                <c:pt idx="4">
                  <c:v>12.10 2019</c:v>
                </c:pt>
                <c:pt idx="5">
                  <c:v>19.10 2019</c:v>
                </c:pt>
                <c:pt idx="6">
                  <c:v>26.10 2019</c:v>
                </c:pt>
                <c:pt idx="7">
                  <c:v>02.11 2019</c:v>
                </c:pt>
                <c:pt idx="8">
                  <c:v>09.11 2019</c:v>
                </c:pt>
                <c:pt idx="9">
                  <c:v>16.11 2019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Levantinka'!$G$5:$G$15</c15:sqref>
                  </c15:fullRef>
                </c:ext>
              </c:extLst>
              <c:f>'Srednja Dalmacija - Levantinka'!$G$5:$G$14</c:f>
              <c:numCache>
                <c:formatCode>0.00</c:formatCode>
                <c:ptCount val="10"/>
                <c:pt idx="0">
                  <c:v>1.89</c:v>
                </c:pt>
                <c:pt idx="1">
                  <c:v>2</c:v>
                </c:pt>
                <c:pt idx="2">
                  <c:v>2.14</c:v>
                </c:pt>
                <c:pt idx="3">
                  <c:v>3.45</c:v>
                </c:pt>
                <c:pt idx="4">
                  <c:v>3.63</c:v>
                </c:pt>
                <c:pt idx="5">
                  <c:v>3.58</c:v>
                </c:pt>
                <c:pt idx="6">
                  <c:v>4.21</c:v>
                </c:pt>
                <c:pt idx="7">
                  <c:v>3.56</c:v>
                </c:pt>
                <c:pt idx="8">
                  <c:v>4.0199999999999996</c:v>
                </c:pt>
                <c:pt idx="9">
                  <c:v>4.12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[3]ZBIRNA!$G$15</c15:sqref>
                  <c15:dLbl>
                    <c:idx val="9"/>
                    <c:layout>
                      <c:manualLayout>
                        <c:x val="3.4305317324185248E-3"/>
                        <c:y val="-1.9314769761100633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7305-41CA-9AE2-68D9926AB5A6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7305-41CA-9AE2-68D9926AB5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0"/>
          <c:min val="21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73821261193127"/>
          <c:y val="0.90132653049693112"/>
          <c:w val="0.44795403897840386"/>
          <c:h val="9.8673469503068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Levantinka'!$B$22:$B$32</c15:sqref>
                  </c15:fullRef>
                </c:ext>
              </c:extLst>
              <c:f>('Srednja Dalmacija - Levantinka'!$B$22:$B$30,'Srednja Dalmacija - Levantinka'!$B$32)</c:f>
              <c:strCache>
                <c:ptCount val="10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  <c:pt idx="8">
                  <c:v>09.11 2020</c:v>
                </c:pt>
                <c:pt idx="9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Levantinka'!$E$22:$E$32</c15:sqref>
                  </c15:fullRef>
                </c:ext>
              </c:extLst>
              <c:f>('Srednja Dalmacija - Levantinka'!$E$22:$E$30,'Srednja Dalmacija - Levantinka'!$E$32)</c:f>
              <c:numCache>
                <c:formatCode>0.0</c:formatCode>
                <c:ptCount val="10"/>
                <c:pt idx="0">
                  <c:v>28.5</c:v>
                </c:pt>
                <c:pt idx="1">
                  <c:v>24</c:v>
                </c:pt>
                <c:pt idx="2">
                  <c:v>31.6</c:v>
                </c:pt>
                <c:pt idx="3">
                  <c:v>31.1</c:v>
                </c:pt>
                <c:pt idx="4">
                  <c:v>33</c:v>
                </c:pt>
                <c:pt idx="5">
                  <c:v>33</c:v>
                </c:pt>
                <c:pt idx="6">
                  <c:v>35</c:v>
                </c:pt>
                <c:pt idx="7">
                  <c:v>35</c:v>
                </c:pt>
                <c:pt idx="8">
                  <c:v>37.6</c:v>
                </c:pt>
                <c:pt idx="9">
                  <c:v>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A-4E9C-8749-03AC4914B4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5A-4E9C-8749-03AC4914B464}"/>
                </c:ext>
              </c:extLst>
            </c:dLbl>
            <c:dLbl>
              <c:idx val="1"/>
              <c:layout>
                <c:manualLayout>
                  <c:x val="-1.4455374613137952E-2"/>
                  <c:y val="3.3632292213300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5A-4E9C-8749-03AC4914B464}"/>
                </c:ext>
              </c:extLst>
            </c:dLbl>
            <c:dLbl>
              <c:idx val="2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5A-4E9C-8749-03AC4914B464}"/>
                </c:ext>
              </c:extLst>
            </c:dLbl>
            <c:dLbl>
              <c:idx val="3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5A-4E9C-8749-03AC4914B464}"/>
                </c:ext>
              </c:extLst>
            </c:dLbl>
            <c:dLbl>
              <c:idx val="4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5A-4E9C-8749-03AC4914B464}"/>
                </c:ext>
              </c:extLst>
            </c:dLbl>
            <c:dLbl>
              <c:idx val="5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5A-4E9C-8749-03AC4914B464}"/>
                </c:ext>
              </c:extLst>
            </c:dLbl>
            <c:dLbl>
              <c:idx val="6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5A-4E9C-8749-03AC4914B464}"/>
                </c:ext>
              </c:extLst>
            </c:dLbl>
            <c:dLbl>
              <c:idx val="7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5A-4E9C-8749-03AC4914B464}"/>
                </c:ext>
              </c:extLst>
            </c:dLbl>
            <c:dLbl>
              <c:idx val="8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5A-4E9C-8749-03AC4914B464}"/>
                </c:ext>
              </c:extLst>
            </c:dLbl>
            <c:dLbl>
              <c:idx val="9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5A-4E9C-8749-03AC4914B464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5A-4E9C-8749-03AC4914B4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Levantinka'!$B$22:$B$32</c15:sqref>
                  </c15:fullRef>
                </c:ext>
              </c:extLst>
              <c:f>('Srednja Dalmacija - Levantinka'!$B$22:$B$30,'Srednja Dalmacija - Levantinka'!$B$32)</c:f>
              <c:strCache>
                <c:ptCount val="10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  <c:pt idx="8">
                  <c:v>09.11 2020</c:v>
                </c:pt>
                <c:pt idx="9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Levantinka'!$C$22:$C$32</c15:sqref>
                  </c15:fullRef>
                </c:ext>
              </c:extLst>
              <c:f>('Srednja Dalmacija - Levantinka'!$C$22:$C$30,'Srednja Dalmacija - Levantinka'!$C$32)</c:f>
              <c:numCache>
                <c:formatCode>0.0</c:formatCode>
                <c:ptCount val="10"/>
                <c:pt idx="0">
                  <c:v>49.5</c:v>
                </c:pt>
                <c:pt idx="1">
                  <c:v>44.6</c:v>
                </c:pt>
                <c:pt idx="2">
                  <c:v>52.3</c:v>
                </c:pt>
                <c:pt idx="3">
                  <c:v>53.9</c:v>
                </c:pt>
                <c:pt idx="4">
                  <c:v>54.2</c:v>
                </c:pt>
                <c:pt idx="5">
                  <c:v>53.6</c:v>
                </c:pt>
                <c:pt idx="6">
                  <c:v>56.9</c:v>
                </c:pt>
                <c:pt idx="7">
                  <c:v>62</c:v>
                </c:pt>
                <c:pt idx="8">
                  <c:v>67.2</c:v>
                </c:pt>
                <c:pt idx="9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55A-4E9C-8749-03AC4914B464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5A-4E9C-8749-03AC4914B464}"/>
                </c:ext>
              </c:extLst>
            </c:dLbl>
            <c:dLbl>
              <c:idx val="1"/>
              <c:layout>
                <c:manualLayout>
                  <c:x val="1.8629678151294522E-2"/>
                  <c:y val="8.98623465255238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5A-4E9C-8749-03AC4914B464}"/>
                </c:ext>
              </c:extLst>
            </c:dLbl>
            <c:dLbl>
              <c:idx val="2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5A-4E9C-8749-03AC4914B464}"/>
                </c:ext>
              </c:extLst>
            </c:dLbl>
            <c:dLbl>
              <c:idx val="3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55A-4E9C-8749-03AC4914B464}"/>
                </c:ext>
              </c:extLst>
            </c:dLbl>
            <c:dLbl>
              <c:idx val="4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5A-4E9C-8749-03AC4914B464}"/>
                </c:ext>
              </c:extLst>
            </c:dLbl>
            <c:dLbl>
              <c:idx val="5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5A-4E9C-8749-03AC4914B464}"/>
                </c:ext>
              </c:extLst>
            </c:dLbl>
            <c:dLbl>
              <c:idx val="6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5A-4E9C-8749-03AC4914B4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Levantinka'!$B$22:$B$32</c15:sqref>
                  </c15:fullRef>
                </c:ext>
              </c:extLst>
              <c:f>('Srednja Dalmacija - Levantinka'!$B$22:$B$30,'Srednja Dalmacija - Levantinka'!$B$32)</c:f>
              <c:strCache>
                <c:ptCount val="10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  <c:pt idx="8">
                  <c:v>09.11 2020</c:v>
                </c:pt>
                <c:pt idx="9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Levantinka'!$G$22:$G$32</c15:sqref>
                  </c15:fullRef>
                </c:ext>
              </c:extLst>
              <c:f>('Srednja Dalmacija - Levantinka'!$G$22:$G$30,'Srednja Dalmacija - Levantinka'!$G$32)</c:f>
              <c:numCache>
                <c:formatCode>0.00</c:formatCode>
                <c:ptCount val="10"/>
                <c:pt idx="0">
                  <c:v>2.08</c:v>
                </c:pt>
                <c:pt idx="1">
                  <c:v>1.82</c:v>
                </c:pt>
                <c:pt idx="2">
                  <c:v>2.91</c:v>
                </c:pt>
                <c:pt idx="3">
                  <c:v>3.54</c:v>
                </c:pt>
                <c:pt idx="4">
                  <c:v>3.79</c:v>
                </c:pt>
                <c:pt idx="5">
                  <c:v>4.12</c:v>
                </c:pt>
                <c:pt idx="6">
                  <c:v>5.53</c:v>
                </c:pt>
                <c:pt idx="7">
                  <c:v>6.09</c:v>
                </c:pt>
                <c:pt idx="8">
                  <c:v>7.06</c:v>
                </c:pt>
                <c:pt idx="9">
                  <c:v>5.99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55A-4E9C-8749-03AC4914B4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20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inorUnit val="0.60000000000000009"/>
      </c:valAx>
      <c:date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0"/>
        <c:lblOffset val="100"/>
        <c:baseTimeUnit val="days"/>
        <c:minorUnit val="1"/>
      </c:dateAx>
      <c:valAx>
        <c:axId val="1690352607"/>
        <c:scaling>
          <c:orientation val="minMax"/>
          <c:max val="72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Levantinka'!$B$39:$B$49</c15:sqref>
                  </c15:fullRef>
                </c:ext>
              </c:extLst>
              <c:f>'Srednja Dalmacija - Levantinka'!$B$40:$B$49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Levantinka'!$E$39:$E$49</c15:sqref>
                  </c15:fullRef>
                </c:ext>
              </c:extLst>
              <c:f>'Srednja Dalmacija - Levantinka'!$E$40:$E$49</c:f>
              <c:numCache>
                <c:formatCode>0.0</c:formatCode>
                <c:ptCount val="10"/>
                <c:pt idx="0">
                  <c:v>27.6</c:v>
                </c:pt>
                <c:pt idx="1">
                  <c:v>33.4</c:v>
                </c:pt>
                <c:pt idx="2">
                  <c:v>34.299999999999997</c:v>
                </c:pt>
                <c:pt idx="3">
                  <c:v>35</c:v>
                </c:pt>
                <c:pt idx="4">
                  <c:v>36.200000000000003</c:v>
                </c:pt>
                <c:pt idx="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1D-447C-B42C-DFA4D0533B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604597452762657E-2"/>
                  <c:y val="-2.5825766001176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1D-447C-B42C-DFA4D0533BBD}"/>
                </c:ext>
              </c:extLst>
            </c:dLbl>
            <c:dLbl>
              <c:idx val="1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1D-447C-B42C-DFA4D0533BBD}"/>
                </c:ext>
              </c:extLst>
            </c:dLbl>
            <c:dLbl>
              <c:idx val="2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1D-447C-B42C-DFA4D0533BBD}"/>
                </c:ext>
              </c:extLst>
            </c:dLbl>
            <c:dLbl>
              <c:idx val="3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1D-447C-B42C-DFA4D0533BBD}"/>
                </c:ext>
              </c:extLst>
            </c:dLbl>
            <c:dLbl>
              <c:idx val="4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1D-447C-B42C-DFA4D0533BBD}"/>
                </c:ext>
              </c:extLst>
            </c:dLbl>
            <c:dLbl>
              <c:idx val="5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1D-447C-B42C-DFA4D0533BBD}"/>
                </c:ext>
              </c:extLst>
            </c:dLbl>
            <c:dLbl>
              <c:idx val="6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1D-447C-B42C-DFA4D0533BBD}"/>
                </c:ext>
              </c:extLst>
            </c:dLbl>
            <c:dLbl>
              <c:idx val="7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1D-447C-B42C-DFA4D0533BBD}"/>
                </c:ext>
              </c:extLst>
            </c:dLbl>
            <c:dLbl>
              <c:idx val="8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1D-447C-B42C-DFA4D0533BBD}"/>
                </c:ext>
              </c:extLst>
            </c:dLbl>
            <c:dLbl>
              <c:idx val="9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1D-447C-B42C-DFA4D0533BBD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1D-447C-B42C-DFA4D0533B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Levantinka'!$B$39:$B$49</c15:sqref>
                  </c15:fullRef>
                </c:ext>
              </c:extLst>
              <c:f>'Srednja Dalmacija - Levantinka'!$B$40:$B$49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Levantinka'!$C$39:$C$49</c15:sqref>
                  </c15:fullRef>
                </c:ext>
              </c:extLst>
              <c:f>'Srednja Dalmacija - Levantinka'!$C$40:$C$49</c:f>
              <c:numCache>
                <c:formatCode>0.0</c:formatCode>
                <c:ptCount val="10"/>
                <c:pt idx="0">
                  <c:v>45.1</c:v>
                </c:pt>
                <c:pt idx="1">
                  <c:v>50.1</c:v>
                </c:pt>
                <c:pt idx="2">
                  <c:v>49.3</c:v>
                </c:pt>
                <c:pt idx="3">
                  <c:v>52.1</c:v>
                </c:pt>
                <c:pt idx="4">
                  <c:v>52.6</c:v>
                </c:pt>
                <c:pt idx="5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B1D-447C-B42C-DFA4D0533BBD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05334882024821E-2"/>
                  <c:y val="-3.4069663313518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1D-447C-B42C-DFA4D0533BBD}"/>
                </c:ext>
              </c:extLst>
            </c:dLbl>
            <c:dLbl>
              <c:idx val="1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1D-447C-B42C-DFA4D0533BBD}"/>
                </c:ext>
              </c:extLst>
            </c:dLbl>
            <c:dLbl>
              <c:idx val="2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1D-447C-B42C-DFA4D0533BBD}"/>
                </c:ext>
              </c:extLst>
            </c:dLbl>
            <c:dLbl>
              <c:idx val="3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B1D-447C-B42C-DFA4D0533BBD}"/>
                </c:ext>
              </c:extLst>
            </c:dLbl>
            <c:dLbl>
              <c:idx val="4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1D-447C-B42C-DFA4D0533BBD}"/>
                </c:ext>
              </c:extLst>
            </c:dLbl>
            <c:dLbl>
              <c:idx val="5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B1D-447C-B42C-DFA4D0533BBD}"/>
                </c:ext>
              </c:extLst>
            </c:dLbl>
            <c:dLbl>
              <c:idx val="6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B1D-447C-B42C-DFA4D0533BBD}"/>
                </c:ext>
              </c:extLst>
            </c:dLbl>
            <c:dLbl>
              <c:idx val="7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B1D-447C-B42C-DFA4D0533BBD}"/>
                </c:ext>
              </c:extLst>
            </c:dLbl>
            <c:dLbl>
              <c:idx val="8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B1D-447C-B42C-DFA4D0533BBD}"/>
                </c:ext>
              </c:extLst>
            </c:dLbl>
            <c:dLbl>
              <c:idx val="9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B1D-447C-B42C-DFA4D0533BBD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B1D-447C-B42C-DFA4D0533B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'Srednja Dalmacija - Levantinka'!$B$39:$B$49</c15:sqref>
                  </c15:fullRef>
                </c:ext>
              </c:extLst>
              <c:f>'Srednja Dalmacija - Levantinka'!$B$40:$B$49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'Srednja Dalmacija - Levantinka'!$G$39:$G$49</c15:sqref>
                  </c15:fullRef>
                </c:ext>
              </c:extLst>
              <c:f>'Srednja Dalmacija - Levantinka'!$G$40:$G$49</c:f>
              <c:numCache>
                <c:formatCode>0.00</c:formatCode>
                <c:ptCount val="10"/>
                <c:pt idx="0">
                  <c:v>2.29</c:v>
                </c:pt>
                <c:pt idx="1">
                  <c:v>3.13</c:v>
                </c:pt>
                <c:pt idx="2">
                  <c:v>3.42</c:v>
                </c:pt>
                <c:pt idx="3">
                  <c:v>3.91</c:v>
                </c:pt>
                <c:pt idx="4">
                  <c:v>3.93</c:v>
                </c:pt>
                <c:pt idx="5">
                  <c:v>3.94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[3]ZBIRNA!$G$39</c15:sqref>
                  <c15:dLbl>
                    <c:idx val="-1"/>
                    <c:layout>
                      <c:manualLayout>
                        <c:x val="1.0822510822510822E-2"/>
                        <c:y val="-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BB1D-447C-B42C-DFA4D0533BBD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BB1D-447C-B42C-DFA4D0533B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25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ajorUnit val="3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7347483151227017E-2"/>
          <c:y val="6.6872512523249272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'Otok Korčula - Lastovka'!$B$22:$B$32</c15:sqref>
                  </c15:fullRef>
                </c:ext>
              </c:extLst>
              <c:f>'Otok Korčula - Lastovka'!$B$22:$B$29</c:f>
              <c:strCache>
                <c:ptCount val="8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'Otok Korčula - Lastovka'!$E$22:$E$32</c15:sqref>
                  </c15:fullRef>
                </c:ext>
              </c:extLst>
              <c:f>'Otok Korčula - Lastovka'!$E$22:$E$29</c:f>
              <c:numCache>
                <c:formatCode>0.0</c:formatCode>
                <c:ptCount val="8"/>
                <c:pt idx="0">
                  <c:v>34.4</c:v>
                </c:pt>
                <c:pt idx="1">
                  <c:v>35.1</c:v>
                </c:pt>
                <c:pt idx="2">
                  <c:v>31.5</c:v>
                </c:pt>
                <c:pt idx="3">
                  <c:v>34.799999999999997</c:v>
                </c:pt>
                <c:pt idx="4">
                  <c:v>35.200000000000003</c:v>
                </c:pt>
                <c:pt idx="5">
                  <c:v>34.700000000000003</c:v>
                </c:pt>
                <c:pt idx="6">
                  <c:v>34.6</c:v>
                </c:pt>
                <c:pt idx="7">
                  <c:v>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2-4CBF-8AC7-D989130C40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52-4CBF-8AC7-D989130C401E}"/>
                </c:ext>
              </c:extLst>
            </c:dLbl>
            <c:dLbl>
              <c:idx val="1"/>
              <c:layout>
                <c:manualLayout>
                  <c:x val="-1.4455374613137952E-2"/>
                  <c:y val="3.3632292213300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52-4CBF-8AC7-D989130C401E}"/>
                </c:ext>
              </c:extLst>
            </c:dLbl>
            <c:dLbl>
              <c:idx val="2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52-4CBF-8AC7-D989130C401E}"/>
                </c:ext>
              </c:extLst>
            </c:dLbl>
            <c:dLbl>
              <c:idx val="3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52-4CBF-8AC7-D989130C401E}"/>
                </c:ext>
              </c:extLst>
            </c:dLbl>
            <c:dLbl>
              <c:idx val="4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52-4CBF-8AC7-D989130C401E}"/>
                </c:ext>
              </c:extLst>
            </c:dLbl>
            <c:dLbl>
              <c:idx val="5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52-4CBF-8AC7-D989130C401E}"/>
                </c:ext>
              </c:extLst>
            </c:dLbl>
            <c:dLbl>
              <c:idx val="6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52-4CBF-8AC7-D989130C401E}"/>
                </c:ext>
              </c:extLst>
            </c:dLbl>
            <c:dLbl>
              <c:idx val="7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52-4CBF-8AC7-D989130C401E}"/>
                </c:ext>
              </c:extLst>
            </c:dLbl>
            <c:dLbl>
              <c:idx val="8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52-4CBF-8AC7-D989130C40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'Otok Korčula - Lastovka'!$B$22:$B$32</c15:sqref>
                  </c15:fullRef>
                </c:ext>
              </c:extLst>
              <c:f>'Otok Korčula - Lastovka'!$B$22:$B$29</c:f>
              <c:strCache>
                <c:ptCount val="8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'Otok Korčula - Lastovka'!$C$22:$C$32</c15:sqref>
                  </c15:fullRef>
                </c:ext>
              </c:extLst>
              <c:f>'Otok Korčula - Lastovka'!$C$22:$C$29</c:f>
              <c:numCache>
                <c:formatCode>0.0</c:formatCode>
                <c:ptCount val="8"/>
                <c:pt idx="0">
                  <c:v>42.7</c:v>
                </c:pt>
                <c:pt idx="1">
                  <c:v>32.9</c:v>
                </c:pt>
                <c:pt idx="2">
                  <c:v>46.6</c:v>
                </c:pt>
                <c:pt idx="3">
                  <c:v>48.4</c:v>
                </c:pt>
                <c:pt idx="4">
                  <c:v>51.4</c:v>
                </c:pt>
                <c:pt idx="5">
                  <c:v>50.5</c:v>
                </c:pt>
                <c:pt idx="6">
                  <c:v>47.3</c:v>
                </c:pt>
                <c:pt idx="7">
                  <c:v>52.4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[4]ZBIRNA!$C$30</c15:sqref>
                  <c15:dLbl>
                    <c:idx val="7"/>
                    <c:layout>
                      <c:manualLayout>
                        <c:x val="-1.7152658662092624E-3"/>
                        <c:y val="-2.51092006894308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B852-4CBF-8AC7-D989130C401E}"/>
                      </c:ext>
                    </c:extLst>
                  </c15:dLbl>
                </c15:categoryFilterException>
                <c15:categoryFilterException>
                  <c15:sqref>[4]ZBIRNA!$C$31</c15:sqref>
                  <c15:dLbl>
                    <c:idx val="7"/>
                    <c:layout>
                      <c:manualLayout>
                        <c:x val="-1.7152658662093882E-3"/>
                        <c:y val="-2.317772371332075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B852-4CBF-8AC7-D989130C401E}"/>
                      </c:ext>
                    </c:extLst>
                  </c15:dLbl>
                </c15:categoryFilterException>
                <c15:categoryFilterException>
                  <c15:sqref>[4]ZBIRNA!$C$32</c15:sqref>
                  <c15:dLbl>
                    <c:idx val="7"/>
                    <c:layout>
                      <c:manualLayout>
                        <c:x val="-6.0034305317324182E-3"/>
                        <c:y val="-2.124624673721069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6-B852-4CBF-8AC7-D989130C401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A-B852-4CBF-8AC7-D989130C401E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52-4CBF-8AC7-D989130C401E}"/>
                </c:ext>
              </c:extLst>
            </c:dLbl>
            <c:dLbl>
              <c:idx val="1"/>
              <c:layout>
                <c:manualLayout>
                  <c:x val="1.4341513485771366E-2"/>
                  <c:y val="-4.0220500239010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852-4CBF-8AC7-D989130C401E}"/>
                </c:ext>
              </c:extLst>
            </c:dLbl>
            <c:dLbl>
              <c:idx val="2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852-4CBF-8AC7-D989130C401E}"/>
                </c:ext>
              </c:extLst>
            </c:dLbl>
            <c:dLbl>
              <c:idx val="3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852-4CBF-8AC7-D989130C401E}"/>
                </c:ext>
              </c:extLst>
            </c:dLbl>
            <c:dLbl>
              <c:idx val="4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852-4CBF-8AC7-D989130C401E}"/>
                </c:ext>
              </c:extLst>
            </c:dLbl>
            <c:dLbl>
              <c:idx val="5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852-4CBF-8AC7-D989130C401E}"/>
                </c:ext>
              </c:extLst>
            </c:dLbl>
            <c:dLbl>
              <c:idx val="6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852-4CBF-8AC7-D989130C401E}"/>
                </c:ext>
              </c:extLst>
            </c:dLbl>
            <c:dLbl>
              <c:idx val="7"/>
              <c:layout>
                <c:manualLayout>
                  <c:x val="1.2006861063464712E-2"/>
                  <c:y val="-2.66536266771323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852-4CBF-8AC7-D989130C40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'Otok Korčula - Lastovka'!$B$22:$B$32</c15:sqref>
                  </c15:fullRef>
                </c:ext>
              </c:extLst>
              <c:f>'Otok Korčula - Lastovka'!$B$22:$B$29</c:f>
              <c:strCache>
                <c:ptCount val="8"/>
                <c:pt idx="0">
                  <c:v>07.09 2020</c:v>
                </c:pt>
                <c:pt idx="1">
                  <c:v>21.09 2020</c:v>
                </c:pt>
                <c:pt idx="2">
                  <c:v>28.09 2020</c:v>
                </c:pt>
                <c:pt idx="3">
                  <c:v>05.10 2020</c:v>
                </c:pt>
                <c:pt idx="4">
                  <c:v>12.10 2020</c:v>
                </c:pt>
                <c:pt idx="5">
                  <c:v>19.10 2020</c:v>
                </c:pt>
                <c:pt idx="6">
                  <c:v>26.10 2020</c:v>
                </c:pt>
                <c:pt idx="7">
                  <c:v>02.11 2020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'Otok Korčula - Lastovka'!$G$22:$G$32</c15:sqref>
                  </c15:fullRef>
                </c:ext>
              </c:extLst>
              <c:f>'Otok Korčula - Lastovka'!$G$22:$G$29</c:f>
              <c:numCache>
                <c:formatCode>0.00</c:formatCode>
                <c:ptCount val="8"/>
                <c:pt idx="0">
                  <c:v>1.82</c:v>
                </c:pt>
                <c:pt idx="1">
                  <c:v>1.26</c:v>
                </c:pt>
                <c:pt idx="2">
                  <c:v>1.83</c:v>
                </c:pt>
                <c:pt idx="3">
                  <c:v>2.15</c:v>
                </c:pt>
                <c:pt idx="4">
                  <c:v>3.11</c:v>
                </c:pt>
                <c:pt idx="5">
                  <c:v>3.41</c:v>
                </c:pt>
                <c:pt idx="6">
                  <c:v>2.91</c:v>
                </c:pt>
                <c:pt idx="7">
                  <c:v>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852-4CBF-8AC7-D989130C40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4"/>
          <c:min val="29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inorUnit val="0.60000000000000009"/>
      </c:valAx>
      <c:date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0"/>
        <c:lblOffset val="100"/>
        <c:baseTimeUnit val="days"/>
        <c:minorUnit val="1"/>
      </c:dateAx>
      <c:valAx>
        <c:axId val="1690352607"/>
        <c:scaling>
          <c:orientation val="minMax"/>
          <c:max val="58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'Otok Korčula - Lastovka'!$B$39:$B$49</c15:sqref>
                  </c15:fullRef>
                </c:ext>
              </c:extLst>
              <c:f>'Otok Korčula - Lastovka'!$B$40:$B$49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'Otok Korčula - Lastovka'!$E$39:$E$49</c15:sqref>
                  </c15:fullRef>
                </c:ext>
              </c:extLst>
              <c:f>'Otok Korčula - Lastovka'!$E$40:$E$49</c:f>
              <c:numCache>
                <c:formatCode>0.0</c:formatCode>
                <c:ptCount val="10"/>
                <c:pt idx="0">
                  <c:v>33.700000000000003</c:v>
                </c:pt>
                <c:pt idx="1">
                  <c:v>34.5</c:v>
                </c:pt>
                <c:pt idx="2">
                  <c:v>35.6</c:v>
                </c:pt>
                <c:pt idx="3">
                  <c:v>35.200000000000003</c:v>
                </c:pt>
                <c:pt idx="4">
                  <c:v>36</c:v>
                </c:pt>
                <c:pt idx="5">
                  <c:v>36.200000000000003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4-4DB2-923A-7D7FCDEF70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604597452762657E-2"/>
                  <c:y val="-2.5825766001176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34-4DB2-923A-7D7FCDEF70E4}"/>
                </c:ext>
              </c:extLst>
            </c:dLbl>
            <c:dLbl>
              <c:idx val="1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34-4DB2-923A-7D7FCDEF70E4}"/>
                </c:ext>
              </c:extLst>
            </c:dLbl>
            <c:dLbl>
              <c:idx val="2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34-4DB2-923A-7D7FCDEF70E4}"/>
                </c:ext>
              </c:extLst>
            </c:dLbl>
            <c:dLbl>
              <c:idx val="3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34-4DB2-923A-7D7FCDEF70E4}"/>
                </c:ext>
              </c:extLst>
            </c:dLbl>
            <c:dLbl>
              <c:idx val="4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34-4DB2-923A-7D7FCDEF70E4}"/>
                </c:ext>
              </c:extLst>
            </c:dLbl>
            <c:dLbl>
              <c:idx val="5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34-4DB2-923A-7D7FCDEF70E4}"/>
                </c:ext>
              </c:extLst>
            </c:dLbl>
            <c:dLbl>
              <c:idx val="6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34-4DB2-923A-7D7FCDEF70E4}"/>
                </c:ext>
              </c:extLst>
            </c:dLbl>
            <c:dLbl>
              <c:idx val="7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34-4DB2-923A-7D7FCDEF70E4}"/>
                </c:ext>
              </c:extLst>
            </c:dLbl>
            <c:dLbl>
              <c:idx val="8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34-4DB2-923A-7D7FCDEF70E4}"/>
                </c:ext>
              </c:extLst>
            </c:dLbl>
            <c:dLbl>
              <c:idx val="9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34-4DB2-923A-7D7FCDEF70E4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34-4DB2-923A-7D7FCDEF7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'Otok Korčula - Lastovka'!$B$39:$B$49</c15:sqref>
                  </c15:fullRef>
                </c:ext>
              </c:extLst>
              <c:f>'Otok Korčula - Lastovka'!$B$40:$B$49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'Otok Korčula - Lastovka'!$C$39:$C$49</c15:sqref>
                  </c15:fullRef>
                </c:ext>
              </c:extLst>
              <c:f>'Otok Korčula - Lastovka'!$C$40:$C$49</c:f>
              <c:numCache>
                <c:formatCode>0.0</c:formatCode>
                <c:ptCount val="10"/>
                <c:pt idx="0">
                  <c:v>50.3</c:v>
                </c:pt>
                <c:pt idx="1">
                  <c:v>49.5</c:v>
                </c:pt>
                <c:pt idx="2">
                  <c:v>48.8</c:v>
                </c:pt>
                <c:pt idx="3">
                  <c:v>50.9</c:v>
                </c:pt>
                <c:pt idx="4">
                  <c:v>51.2</c:v>
                </c:pt>
                <c:pt idx="5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F34-4DB2-923A-7D7FCDEF70E4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05334882024821E-2"/>
                  <c:y val="-3.4069663313518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34-4DB2-923A-7D7FCDEF70E4}"/>
                </c:ext>
              </c:extLst>
            </c:dLbl>
            <c:dLbl>
              <c:idx val="1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34-4DB2-923A-7D7FCDEF70E4}"/>
                </c:ext>
              </c:extLst>
            </c:dLbl>
            <c:dLbl>
              <c:idx val="2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34-4DB2-923A-7D7FCDEF70E4}"/>
                </c:ext>
              </c:extLst>
            </c:dLbl>
            <c:dLbl>
              <c:idx val="3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F34-4DB2-923A-7D7FCDEF70E4}"/>
                </c:ext>
              </c:extLst>
            </c:dLbl>
            <c:dLbl>
              <c:idx val="4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34-4DB2-923A-7D7FCDEF70E4}"/>
                </c:ext>
              </c:extLst>
            </c:dLbl>
            <c:dLbl>
              <c:idx val="5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F34-4DB2-923A-7D7FCDEF70E4}"/>
                </c:ext>
              </c:extLst>
            </c:dLbl>
            <c:dLbl>
              <c:idx val="6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F34-4DB2-923A-7D7FCDEF70E4}"/>
                </c:ext>
              </c:extLst>
            </c:dLbl>
            <c:dLbl>
              <c:idx val="7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F34-4DB2-923A-7D7FCDEF70E4}"/>
                </c:ext>
              </c:extLst>
            </c:dLbl>
            <c:dLbl>
              <c:idx val="8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F34-4DB2-923A-7D7FCDEF70E4}"/>
                </c:ext>
              </c:extLst>
            </c:dLbl>
            <c:dLbl>
              <c:idx val="9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F34-4DB2-923A-7D7FCDEF70E4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F34-4DB2-923A-7D7FCDEF7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'Otok Korčula - Lastovka'!$B$39:$B$49</c15:sqref>
                  </c15:fullRef>
                </c:ext>
              </c:extLst>
              <c:f>'Otok Korčula - Lastovka'!$B$40:$B$49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'Otok Korčula - Lastovka'!$G$39:$G$49</c15:sqref>
                  </c15:fullRef>
                </c:ext>
              </c:extLst>
              <c:f>'Otok Korčula - Lastovka'!$G$40:$G$49</c:f>
              <c:numCache>
                <c:formatCode>0.00</c:formatCode>
                <c:ptCount val="10"/>
                <c:pt idx="0">
                  <c:v>2.29</c:v>
                </c:pt>
                <c:pt idx="1">
                  <c:v>2.4</c:v>
                </c:pt>
                <c:pt idx="2">
                  <c:v>2.61</c:v>
                </c:pt>
                <c:pt idx="3">
                  <c:v>3.02</c:v>
                </c:pt>
                <c:pt idx="4">
                  <c:v>3.39</c:v>
                </c:pt>
                <c:pt idx="5">
                  <c:v>4.21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[4]ZBIRNA!$G$39</c15:sqref>
                  <c15:dLbl>
                    <c:idx val="-1"/>
                    <c:layout>
                      <c:manualLayout>
                        <c:x val="1.0822510822510822E-2"/>
                        <c:y val="-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EF34-4DB2-923A-7D7FCDEF70E4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EF34-4DB2-923A-7D7FCDEF70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31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ajorUnit val="3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'Ista - Bjelica - Vodnjan'!$B$5:$B$15</c15:sqref>
                  </c15:fullRef>
                </c:ext>
              </c:extLst>
              <c:f>('Ista - Bjelica - Vodnjan'!$B$5,'Ista - Bjelica - Vodnjan'!$B$7:$B$15)</c:f>
              <c:strCache>
                <c:ptCount val="10"/>
                <c:pt idx="0">
                  <c:v>07.09 2019</c:v>
                </c:pt>
                <c:pt idx="1">
                  <c:v>28.09 2019</c:v>
                </c:pt>
                <c:pt idx="2">
                  <c:v>05.10 2019</c:v>
                </c:pt>
                <c:pt idx="3">
                  <c:v>12.10 2019</c:v>
                </c:pt>
                <c:pt idx="4">
                  <c:v>19.10 2019</c:v>
                </c:pt>
                <c:pt idx="5">
                  <c:v>26.10 2019</c:v>
                </c:pt>
                <c:pt idx="6">
                  <c:v>02.11 2019</c:v>
                </c:pt>
                <c:pt idx="7">
                  <c:v>09.11 2019</c:v>
                </c:pt>
                <c:pt idx="8">
                  <c:v>16.11 2019</c:v>
                </c:pt>
                <c:pt idx="9">
                  <c:v>26.11 2019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'Ista - Bjelica - Vodnjan'!$E$5:$E$15</c15:sqref>
                  </c15:fullRef>
                </c:ext>
              </c:extLst>
              <c:f>('Ista - Bjelica - Vodnjan'!$E$5,'Ista - Bjelica - Vodnjan'!$E$7:$E$15)</c:f>
              <c:numCache>
                <c:formatCode>0.0</c:formatCode>
                <c:ptCount val="10"/>
                <c:pt idx="0">
                  <c:v>31.9</c:v>
                </c:pt>
                <c:pt idx="1">
                  <c:v>35.700000000000003</c:v>
                </c:pt>
                <c:pt idx="2">
                  <c:v>36.200000000000003</c:v>
                </c:pt>
                <c:pt idx="3">
                  <c:v>37.799999999999997</c:v>
                </c:pt>
                <c:pt idx="4">
                  <c:v>36</c:v>
                </c:pt>
                <c:pt idx="5">
                  <c:v>38.700000000000003</c:v>
                </c:pt>
                <c:pt idx="6">
                  <c:v>38</c:v>
                </c:pt>
                <c:pt idx="7">
                  <c:v>38.200000000000003</c:v>
                </c:pt>
                <c:pt idx="8">
                  <c:v>38.799999999999997</c:v>
                </c:pt>
                <c:pt idx="9">
                  <c:v>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647-4BEC-BC4D-1626A89D73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47-4BEC-BC4D-1626A89D73CD}"/>
                </c:ext>
              </c:extLst>
            </c:dLbl>
            <c:dLbl>
              <c:idx val="1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47-4BEC-BC4D-1626A89D73CD}"/>
                </c:ext>
              </c:extLst>
            </c:dLbl>
            <c:dLbl>
              <c:idx val="2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47-4BEC-BC4D-1626A89D73CD}"/>
                </c:ext>
              </c:extLst>
            </c:dLbl>
            <c:dLbl>
              <c:idx val="3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47-4BEC-BC4D-1626A89D73CD}"/>
                </c:ext>
              </c:extLst>
            </c:dLbl>
            <c:dLbl>
              <c:idx val="4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47-4BEC-BC4D-1626A89D73CD}"/>
                </c:ext>
              </c:extLst>
            </c:dLbl>
            <c:dLbl>
              <c:idx val="5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47-4BEC-BC4D-1626A89D73CD}"/>
                </c:ext>
              </c:extLst>
            </c:dLbl>
            <c:dLbl>
              <c:idx val="6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C-4ED8-A370-5CCC6275D901}"/>
                </c:ext>
              </c:extLst>
            </c:dLbl>
            <c:dLbl>
              <c:idx val="7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C-4ED8-A370-5CCC6275D901}"/>
                </c:ext>
              </c:extLst>
            </c:dLbl>
            <c:dLbl>
              <c:idx val="8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6C-4ED8-A370-5CCC6275D901}"/>
                </c:ext>
              </c:extLst>
            </c:dLbl>
            <c:dLbl>
              <c:idx val="9"/>
              <c:layout>
                <c:manualLayout>
                  <c:x val="-1.4579759862778856E-2"/>
                  <c:y val="-7.045291308318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6C-4ED8-A370-5CCC6275D901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6C-4ED8-A370-5CCC6275D9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'Ista - Bjelica - Vodnjan'!$B$5:$B$15</c15:sqref>
                  </c15:fullRef>
                </c:ext>
              </c:extLst>
              <c:f>('Ista - Bjelica - Vodnjan'!$B$5,'Ista - Bjelica - Vodnjan'!$B$7:$B$15)</c:f>
              <c:strCache>
                <c:ptCount val="10"/>
                <c:pt idx="0">
                  <c:v>07.09 2019</c:v>
                </c:pt>
                <c:pt idx="1">
                  <c:v>28.09 2019</c:v>
                </c:pt>
                <c:pt idx="2">
                  <c:v>05.10 2019</c:v>
                </c:pt>
                <c:pt idx="3">
                  <c:v>12.10 2019</c:v>
                </c:pt>
                <c:pt idx="4">
                  <c:v>19.10 2019</c:v>
                </c:pt>
                <c:pt idx="5">
                  <c:v>26.10 2019</c:v>
                </c:pt>
                <c:pt idx="6">
                  <c:v>02.11 2019</c:v>
                </c:pt>
                <c:pt idx="7">
                  <c:v>09.11 2019</c:v>
                </c:pt>
                <c:pt idx="8">
                  <c:v>16.11 2019</c:v>
                </c:pt>
                <c:pt idx="9">
                  <c:v>26.11 2019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'Ista - Bjelica - Vodnjan'!$C$5:$C$15</c15:sqref>
                  </c15:fullRef>
                </c:ext>
              </c:extLst>
              <c:f>('Ista - Bjelica - Vodnjan'!$C$5,'Ista - Bjelica - Vodnjan'!$C$7:$C$15)</c:f>
              <c:numCache>
                <c:formatCode>0.0</c:formatCode>
                <c:ptCount val="10"/>
                <c:pt idx="0">
                  <c:v>45.8</c:v>
                </c:pt>
                <c:pt idx="1">
                  <c:v>48.3</c:v>
                </c:pt>
                <c:pt idx="2">
                  <c:v>47.6</c:v>
                </c:pt>
                <c:pt idx="3">
                  <c:v>46.8</c:v>
                </c:pt>
                <c:pt idx="4">
                  <c:v>47</c:v>
                </c:pt>
                <c:pt idx="5">
                  <c:v>45.6</c:v>
                </c:pt>
                <c:pt idx="6">
                  <c:v>46.2</c:v>
                </c:pt>
                <c:pt idx="7">
                  <c:v>46.5</c:v>
                </c:pt>
                <c:pt idx="8">
                  <c:v>46.1</c:v>
                </c:pt>
                <c:pt idx="9">
                  <c:v>45.9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'Ista - Bjelica - Vodnjan'!$C$6</c15:sqref>
                  <c15:dLbl>
                    <c:idx val="0"/>
                    <c:layout>
                      <c:manualLayout>
                        <c:x val="-3.160802798449508E-2"/>
                        <c:y val="-3.40268819018324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9963-4DB1-A629-66F98EC10E50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3647-4BEC-BC4D-1626A89D73CD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47-4BEC-BC4D-1626A89D73CD}"/>
                </c:ext>
              </c:extLst>
            </c:dLbl>
            <c:dLbl>
              <c:idx val="1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647-4BEC-BC4D-1626A89D73CD}"/>
                </c:ext>
              </c:extLst>
            </c:dLbl>
            <c:dLbl>
              <c:idx val="2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647-4BEC-BC4D-1626A89D73CD}"/>
                </c:ext>
              </c:extLst>
            </c:dLbl>
            <c:dLbl>
              <c:idx val="3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647-4BEC-BC4D-1626A89D73CD}"/>
                </c:ext>
              </c:extLst>
            </c:dLbl>
            <c:dLbl>
              <c:idx val="4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647-4BEC-BC4D-1626A89D73CD}"/>
                </c:ext>
              </c:extLst>
            </c:dLbl>
            <c:dLbl>
              <c:idx val="5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647-4BEC-BC4D-1626A89D73CD}"/>
                </c:ext>
              </c:extLst>
            </c:dLbl>
            <c:dLbl>
              <c:idx val="6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6C-4ED8-A370-5CCC6275D901}"/>
                </c:ext>
              </c:extLst>
            </c:dLbl>
            <c:dLbl>
              <c:idx val="7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6C-4ED8-A370-5CCC6275D901}"/>
                </c:ext>
              </c:extLst>
            </c:dLbl>
            <c:dLbl>
              <c:idx val="8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6C-4ED8-A370-5CCC6275D901}"/>
                </c:ext>
              </c:extLst>
            </c:dLbl>
            <c:dLbl>
              <c:idx val="9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6C-4ED8-A370-5CCC6275D901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6C-4ED8-A370-5CCC6275D9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'Ista - Bjelica - Vodnjan'!$B$5:$B$15</c15:sqref>
                  </c15:fullRef>
                </c:ext>
              </c:extLst>
              <c:f>('Ista - Bjelica - Vodnjan'!$B$5,'Ista - Bjelica - Vodnjan'!$B$7:$B$15)</c:f>
              <c:strCache>
                <c:ptCount val="10"/>
                <c:pt idx="0">
                  <c:v>07.09 2019</c:v>
                </c:pt>
                <c:pt idx="1">
                  <c:v>28.09 2019</c:v>
                </c:pt>
                <c:pt idx="2">
                  <c:v>05.10 2019</c:v>
                </c:pt>
                <c:pt idx="3">
                  <c:v>12.10 2019</c:v>
                </c:pt>
                <c:pt idx="4">
                  <c:v>19.10 2019</c:v>
                </c:pt>
                <c:pt idx="5">
                  <c:v>26.10 2019</c:v>
                </c:pt>
                <c:pt idx="6">
                  <c:v>02.11 2019</c:v>
                </c:pt>
                <c:pt idx="7">
                  <c:v>09.11 2019</c:v>
                </c:pt>
                <c:pt idx="8">
                  <c:v>16.11 2019</c:v>
                </c:pt>
                <c:pt idx="9">
                  <c:v>26.11 2019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'Ista - Bjelica - Vodnjan'!$G$5:$G$15</c15:sqref>
                  </c15:fullRef>
                </c:ext>
              </c:extLst>
              <c:f>('Ista - Bjelica - Vodnjan'!$G$5,'Ista - Bjelica - Vodnjan'!$G$7:$G$15)</c:f>
              <c:numCache>
                <c:formatCode>0.00</c:formatCode>
                <c:ptCount val="10"/>
                <c:pt idx="0">
                  <c:v>2.2799999999999998</c:v>
                </c:pt>
                <c:pt idx="1">
                  <c:v>3.05</c:v>
                </c:pt>
                <c:pt idx="2">
                  <c:v>3.19</c:v>
                </c:pt>
                <c:pt idx="3">
                  <c:v>3.29</c:v>
                </c:pt>
                <c:pt idx="4">
                  <c:v>3.11</c:v>
                </c:pt>
                <c:pt idx="5">
                  <c:v>3.19</c:v>
                </c:pt>
                <c:pt idx="6">
                  <c:v>3.34</c:v>
                </c:pt>
                <c:pt idx="7">
                  <c:v>3.27</c:v>
                </c:pt>
                <c:pt idx="8">
                  <c:v>2.99</c:v>
                </c:pt>
                <c:pt idx="9">
                  <c:v>2.59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'Ista - Bjelica - Vodnjan'!$G$6</c15:sqref>
                  <c15:dLbl>
                    <c:idx val="0"/>
                    <c:layout>
                      <c:manualLayout>
                        <c:x val="1.6056779351980629E-2"/>
                        <c:y val="-4.637133716450292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9963-4DB1-A629-66F98EC10E50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3647-4BEC-BC4D-1626A89D73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26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53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73821261193127"/>
          <c:y val="0.90132653049693112"/>
          <c:w val="0.44795403897840386"/>
          <c:h val="9.8673469503068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'Ista - Bjelica - Vodnjan'!$B$22:$B$32</c15:sqref>
                  </c15:fullRef>
                </c:ext>
              </c:extLst>
              <c:f>'Ista - Bjelica - Vodnjan'!$B$24:$B$32</c:f>
              <c:strCache>
                <c:ptCount val="9"/>
                <c:pt idx="0">
                  <c:v>28.09 2020</c:v>
                </c:pt>
                <c:pt idx="1">
                  <c:v>05.10 2020</c:v>
                </c:pt>
                <c:pt idx="2">
                  <c:v>12.10 2020</c:v>
                </c:pt>
                <c:pt idx="3">
                  <c:v>19.10 2020</c:v>
                </c:pt>
                <c:pt idx="4">
                  <c:v>26.10 2020</c:v>
                </c:pt>
                <c:pt idx="5">
                  <c:v>02.11 2020</c:v>
                </c:pt>
                <c:pt idx="6">
                  <c:v>09.11 2020</c:v>
                </c:pt>
                <c:pt idx="7">
                  <c:v>16.11 2020</c:v>
                </c:pt>
                <c:pt idx="8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'Ista - Bjelica - Vodnjan'!$E$22:$E$32</c15:sqref>
                  </c15:fullRef>
                </c:ext>
              </c:extLst>
              <c:f>'Ista - Bjelica - Vodnjan'!$E$24:$E$32</c:f>
              <c:numCache>
                <c:formatCode>0.0</c:formatCode>
                <c:ptCount val="9"/>
                <c:pt idx="0">
                  <c:v>38.1</c:v>
                </c:pt>
                <c:pt idx="1">
                  <c:v>37.9</c:v>
                </c:pt>
                <c:pt idx="2">
                  <c:v>37.700000000000003</c:v>
                </c:pt>
                <c:pt idx="3">
                  <c:v>38.799999999999997</c:v>
                </c:pt>
                <c:pt idx="4">
                  <c:v>38.6</c:v>
                </c:pt>
                <c:pt idx="5">
                  <c:v>38.5</c:v>
                </c:pt>
                <c:pt idx="6">
                  <c:v>38.700000000000003</c:v>
                </c:pt>
                <c:pt idx="7">
                  <c:v>38.299999999999997</c:v>
                </c:pt>
                <c:pt idx="8">
                  <c:v>38.4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6-4A68-962E-9556AF86EA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96-4A68-962E-9556AF86EA11}"/>
                </c:ext>
              </c:extLst>
            </c:dLbl>
            <c:dLbl>
              <c:idx val="1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96-4A68-962E-9556AF86EA11}"/>
                </c:ext>
              </c:extLst>
            </c:dLbl>
            <c:dLbl>
              <c:idx val="2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96-4A68-962E-9556AF86EA11}"/>
                </c:ext>
              </c:extLst>
            </c:dLbl>
            <c:dLbl>
              <c:idx val="3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96-4A68-962E-9556AF86EA11}"/>
                </c:ext>
              </c:extLst>
            </c:dLbl>
            <c:dLbl>
              <c:idx val="4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96-4A68-962E-9556AF86EA11}"/>
                </c:ext>
              </c:extLst>
            </c:dLbl>
            <c:dLbl>
              <c:idx val="5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96-4A68-962E-9556AF86EA11}"/>
                </c:ext>
              </c:extLst>
            </c:dLbl>
            <c:dLbl>
              <c:idx val="6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96-4A68-962E-9556AF86EA11}"/>
                </c:ext>
              </c:extLst>
            </c:dLbl>
            <c:dLbl>
              <c:idx val="7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96-4A68-962E-9556AF86EA11}"/>
                </c:ext>
              </c:extLst>
            </c:dLbl>
            <c:dLbl>
              <c:idx val="8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96-4A68-962E-9556AF86EA11}"/>
                </c:ext>
              </c:extLst>
            </c:dLbl>
            <c:dLbl>
              <c:idx val="9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096-4A68-962E-9556AF86EA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'Ista - Bjelica - Vodnjan'!$B$22:$B$32</c15:sqref>
                  </c15:fullRef>
                </c:ext>
              </c:extLst>
              <c:f>'Ista - Bjelica - Vodnjan'!$B$24:$B$32</c:f>
              <c:strCache>
                <c:ptCount val="9"/>
                <c:pt idx="0">
                  <c:v>28.09 2020</c:v>
                </c:pt>
                <c:pt idx="1">
                  <c:v>05.10 2020</c:v>
                </c:pt>
                <c:pt idx="2">
                  <c:v>12.10 2020</c:v>
                </c:pt>
                <c:pt idx="3">
                  <c:v>19.10 2020</c:v>
                </c:pt>
                <c:pt idx="4">
                  <c:v>26.10 2020</c:v>
                </c:pt>
                <c:pt idx="5">
                  <c:v>02.11 2020</c:v>
                </c:pt>
                <c:pt idx="6">
                  <c:v>09.11 2020</c:v>
                </c:pt>
                <c:pt idx="7">
                  <c:v>16.11 2020</c:v>
                </c:pt>
                <c:pt idx="8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'Ista - Bjelica - Vodnjan'!$C$22:$C$32</c15:sqref>
                  </c15:fullRef>
                </c:ext>
              </c:extLst>
              <c:f>'Ista - Bjelica - Vodnjan'!$C$24:$C$32</c:f>
              <c:numCache>
                <c:formatCode>0.0</c:formatCode>
                <c:ptCount val="9"/>
                <c:pt idx="0">
                  <c:v>49.1</c:v>
                </c:pt>
                <c:pt idx="1">
                  <c:v>50.4</c:v>
                </c:pt>
                <c:pt idx="2">
                  <c:v>49.3</c:v>
                </c:pt>
                <c:pt idx="3">
                  <c:v>50.1</c:v>
                </c:pt>
                <c:pt idx="4">
                  <c:v>51.1</c:v>
                </c:pt>
                <c:pt idx="5">
                  <c:v>50.7</c:v>
                </c:pt>
                <c:pt idx="6">
                  <c:v>49.8</c:v>
                </c:pt>
                <c:pt idx="7">
                  <c:v>49.4</c:v>
                </c:pt>
                <c:pt idx="8">
                  <c:v>48.8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'Ista - Bjelica - Vodnjan'!$C$22</c15:sqref>
                  <c15:dLbl>
                    <c:idx val="-1"/>
                    <c:layout>
                      <c:manualLayout>
                        <c:x val="-2.7056277056277073E-2"/>
                        <c:y val="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242A-49B0-AA39-6C6D94D07A9C}"/>
                      </c:ext>
                    </c:extLst>
                  </c15:dLbl>
                </c15:categoryFilterException>
                <c15:categoryFilterException>
                  <c15:sqref>'Ista - Bjelica - Vodnjan'!$C$23</c15:sqref>
                  <c15:dLbl>
                    <c:idx val="-1"/>
                    <c:layout>
                      <c:manualLayout>
                        <c:x val="-1.4455374613137952E-2"/>
                        <c:y val="3.363229221330022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242A-49B0-AA39-6C6D94D07A9C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D-4096-4A68-962E-9556AF86EA11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096-4A68-962E-9556AF86EA11}"/>
                </c:ext>
              </c:extLst>
            </c:dLbl>
            <c:dLbl>
              <c:idx val="1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096-4A68-962E-9556AF86EA11}"/>
                </c:ext>
              </c:extLst>
            </c:dLbl>
            <c:dLbl>
              <c:idx val="2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096-4A68-962E-9556AF86EA11}"/>
                </c:ext>
              </c:extLst>
            </c:dLbl>
            <c:dLbl>
              <c:idx val="3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096-4A68-962E-9556AF86EA11}"/>
                </c:ext>
              </c:extLst>
            </c:dLbl>
            <c:dLbl>
              <c:idx val="4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096-4A68-962E-9556AF86EA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'Ista - Bjelica - Vodnjan'!$B$22:$B$32</c15:sqref>
                  </c15:fullRef>
                </c:ext>
              </c:extLst>
              <c:f>'Ista - Bjelica - Vodnjan'!$B$24:$B$32</c:f>
              <c:strCache>
                <c:ptCount val="9"/>
                <c:pt idx="0">
                  <c:v>28.09 2020</c:v>
                </c:pt>
                <c:pt idx="1">
                  <c:v>05.10 2020</c:v>
                </c:pt>
                <c:pt idx="2">
                  <c:v>12.10 2020</c:v>
                </c:pt>
                <c:pt idx="3">
                  <c:v>19.10 2020</c:v>
                </c:pt>
                <c:pt idx="4">
                  <c:v>26.10 2020</c:v>
                </c:pt>
                <c:pt idx="5">
                  <c:v>02.11 2020</c:v>
                </c:pt>
                <c:pt idx="6">
                  <c:v>09.11 2020</c:v>
                </c:pt>
                <c:pt idx="7">
                  <c:v>16.11 2020</c:v>
                </c:pt>
                <c:pt idx="8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'Ista - Bjelica - Vodnjan'!$G$22:$G$32</c15:sqref>
                  </c15:fullRef>
                </c:ext>
              </c:extLst>
              <c:f>'Ista - Bjelica - Vodnjan'!$G$24:$G$32</c:f>
              <c:numCache>
                <c:formatCode>0.00</c:formatCode>
                <c:ptCount val="9"/>
                <c:pt idx="0">
                  <c:v>2.86</c:v>
                </c:pt>
                <c:pt idx="1">
                  <c:v>3.21</c:v>
                </c:pt>
                <c:pt idx="2">
                  <c:v>3.11</c:v>
                </c:pt>
                <c:pt idx="3">
                  <c:v>3.27</c:v>
                </c:pt>
                <c:pt idx="4">
                  <c:v>3.25</c:v>
                </c:pt>
                <c:pt idx="5">
                  <c:v>3.36</c:v>
                </c:pt>
                <c:pt idx="6">
                  <c:v>3.41</c:v>
                </c:pt>
                <c:pt idx="7">
                  <c:v>3.51</c:v>
                </c:pt>
                <c:pt idx="8">
                  <c:v>3.49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'Ista - Bjelica - Vodnjan'!$G$22</c15:sqref>
                  <c15:dLbl>
                    <c:idx val="-1"/>
                    <c:layout>
                      <c:manualLayout>
                        <c:x val="1.0822510822510822E-2"/>
                        <c:y val="-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242A-49B0-AA39-6C6D94D07A9C}"/>
                      </c:ext>
                    </c:extLst>
                  </c15:dLbl>
                </c15:categoryFilterException>
                <c15:categoryFilterException>
                  <c15:sqref>'Ista - Bjelica - Vodnjan'!$G$23</c15:sqref>
                  <c15:dLbl>
                    <c:idx val="-1"/>
                    <c:layout>
                      <c:manualLayout>
                        <c:x val="1.8629678151294522E-2"/>
                        <c:y val="8.9862346525523863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242A-49B0-AA39-6C6D94D07A9C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5-4096-4A68-962E-9556AF86EA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26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inorUnit val="0.60000000000000009"/>
      </c:valAx>
      <c:date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0"/>
        <c:lblOffset val="100"/>
        <c:baseTimeUnit val="days"/>
        <c:minorUnit val="1"/>
      </c:dateAx>
      <c:valAx>
        <c:axId val="1690352607"/>
        <c:scaling>
          <c:orientation val="minMax"/>
          <c:max val="55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'Ista - Bjelica - Vodnjan'!$B$39:$B$49</c15:sqref>
                  </c15:fullRef>
                </c:ext>
              </c:extLst>
              <c:f>'Ista - Bjelica - Vodnjan'!$B$40:$B$49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'Ista - Bjelica - Vodnjan'!$E$39:$E$49</c15:sqref>
                  </c15:fullRef>
                </c:ext>
              </c:extLst>
              <c:f>'Ista - Bjelica - Vodnjan'!$E$40:$E$49</c:f>
              <c:numCache>
                <c:formatCode>0.0</c:formatCode>
                <c:ptCount val="10"/>
                <c:pt idx="0">
                  <c:v>36.9</c:v>
                </c:pt>
                <c:pt idx="1">
                  <c:v>36.200000000000003</c:v>
                </c:pt>
                <c:pt idx="2">
                  <c:v>37.9</c:v>
                </c:pt>
                <c:pt idx="3">
                  <c:v>38.9</c:v>
                </c:pt>
                <c:pt idx="4">
                  <c:v>39.299999999999997</c:v>
                </c:pt>
                <c:pt idx="5">
                  <c:v>39.200000000000003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6-4FB9-B30F-0B8CC8BB80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604597452762657E-2"/>
                  <c:y val="-2.5825766001176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51-487B-8E83-D24E74CA7A3A}"/>
                </c:ext>
              </c:extLst>
            </c:dLbl>
            <c:dLbl>
              <c:idx val="1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D6-4FB9-B30F-0B8CC8BB8002}"/>
                </c:ext>
              </c:extLst>
            </c:dLbl>
            <c:dLbl>
              <c:idx val="2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D6-4FB9-B30F-0B8CC8BB8002}"/>
                </c:ext>
              </c:extLst>
            </c:dLbl>
            <c:dLbl>
              <c:idx val="3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D6-4FB9-B30F-0B8CC8BB8002}"/>
                </c:ext>
              </c:extLst>
            </c:dLbl>
            <c:dLbl>
              <c:idx val="4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6-4FB9-B30F-0B8CC8BB8002}"/>
                </c:ext>
              </c:extLst>
            </c:dLbl>
            <c:dLbl>
              <c:idx val="5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D6-4FB9-B30F-0B8CC8BB8002}"/>
                </c:ext>
              </c:extLst>
            </c:dLbl>
            <c:dLbl>
              <c:idx val="6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D6-4FB9-B30F-0B8CC8BB8002}"/>
                </c:ext>
              </c:extLst>
            </c:dLbl>
            <c:dLbl>
              <c:idx val="7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D6-4FB9-B30F-0B8CC8BB8002}"/>
                </c:ext>
              </c:extLst>
            </c:dLbl>
            <c:dLbl>
              <c:idx val="8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D6-4FB9-B30F-0B8CC8BB8002}"/>
                </c:ext>
              </c:extLst>
            </c:dLbl>
            <c:dLbl>
              <c:idx val="9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D6-4FB9-B30F-0B8CC8BB8002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D6-4FB9-B30F-0B8CC8BB80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'Ista - Bjelica - Vodnjan'!$B$39:$B$49</c15:sqref>
                  </c15:fullRef>
                </c:ext>
              </c:extLst>
              <c:f>'Ista - Bjelica - Vodnjan'!$B$40:$B$49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'Ista - Bjelica - Vodnjan'!$C$39:$C$49</c15:sqref>
                  </c15:fullRef>
                </c:ext>
              </c:extLst>
              <c:f>'Ista - Bjelica - Vodnjan'!$C$40:$C$49</c:f>
              <c:numCache>
                <c:formatCode>0.0</c:formatCode>
                <c:ptCount val="10"/>
                <c:pt idx="0">
                  <c:v>45.8</c:v>
                </c:pt>
                <c:pt idx="1">
                  <c:v>47.6</c:v>
                </c:pt>
                <c:pt idx="2">
                  <c:v>46.4</c:v>
                </c:pt>
                <c:pt idx="3">
                  <c:v>46</c:v>
                </c:pt>
                <c:pt idx="4">
                  <c:v>45.1</c:v>
                </c:pt>
                <c:pt idx="5">
                  <c:v>45.3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'Ista - Bjelica - Vodnjan'!$C$39</c15:sqref>
                  <c15:dLbl>
                    <c:idx val="-1"/>
                    <c:layout>
                      <c:manualLayout>
                        <c:x val="-3.4774989532826421E-2"/>
                        <c:y val="-1.931136779599369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779-4F9C-8000-8EEAC4BC127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D-7AD6-4FB9-B30F-0B8CC8BB8002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05334882024821E-2"/>
                  <c:y val="-3.4069663313518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51-487B-8E83-D24E74CA7A3A}"/>
                </c:ext>
              </c:extLst>
            </c:dLbl>
            <c:dLbl>
              <c:idx val="1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AD6-4FB9-B30F-0B8CC8BB8002}"/>
                </c:ext>
              </c:extLst>
            </c:dLbl>
            <c:dLbl>
              <c:idx val="2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AD6-4FB9-B30F-0B8CC8BB8002}"/>
                </c:ext>
              </c:extLst>
            </c:dLbl>
            <c:dLbl>
              <c:idx val="3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AD6-4FB9-B30F-0B8CC8BB8002}"/>
                </c:ext>
              </c:extLst>
            </c:dLbl>
            <c:dLbl>
              <c:idx val="4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AD6-4FB9-B30F-0B8CC8BB8002}"/>
                </c:ext>
              </c:extLst>
            </c:dLbl>
            <c:dLbl>
              <c:idx val="5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AD6-4FB9-B30F-0B8CC8BB8002}"/>
                </c:ext>
              </c:extLst>
            </c:dLbl>
            <c:dLbl>
              <c:idx val="6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AD6-4FB9-B30F-0B8CC8BB8002}"/>
                </c:ext>
              </c:extLst>
            </c:dLbl>
            <c:dLbl>
              <c:idx val="7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AD6-4FB9-B30F-0B8CC8BB8002}"/>
                </c:ext>
              </c:extLst>
            </c:dLbl>
            <c:dLbl>
              <c:idx val="8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AD6-4FB9-B30F-0B8CC8BB8002}"/>
                </c:ext>
              </c:extLst>
            </c:dLbl>
            <c:dLbl>
              <c:idx val="9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AD6-4FB9-B30F-0B8CC8BB8002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AD6-4FB9-B30F-0B8CC8BB80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'Ista - Bjelica - Vodnjan'!$B$39:$B$49</c15:sqref>
                  </c15:fullRef>
                </c:ext>
              </c:extLst>
              <c:f>'Ista - Bjelica - Vodnjan'!$B$40:$B$49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'Ista - Bjelica - Vodnjan'!$G$39:$G$49</c15:sqref>
                  </c15:fullRef>
                </c:ext>
              </c:extLst>
              <c:f>'Ista - Bjelica - Vodnjan'!$G$40:$G$49</c:f>
              <c:numCache>
                <c:formatCode>0.00</c:formatCode>
                <c:ptCount val="10"/>
                <c:pt idx="0">
                  <c:v>2.4500000000000002</c:v>
                </c:pt>
                <c:pt idx="1">
                  <c:v>3.21</c:v>
                </c:pt>
                <c:pt idx="2">
                  <c:v>3.12</c:v>
                </c:pt>
                <c:pt idx="3">
                  <c:v>3.16</c:v>
                </c:pt>
                <c:pt idx="4">
                  <c:v>3.08</c:v>
                </c:pt>
                <c:pt idx="5">
                  <c:v>3.12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'Ista - Bjelica - Vodnjan'!$G$39</c15:sqref>
                  <c15:dLbl>
                    <c:idx val="-1"/>
                    <c:layout>
                      <c:manualLayout>
                        <c:x val="1.0822510822510822E-2"/>
                        <c:y val="-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779-4F9C-8000-8EEAC4BC127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A-7AD6-4FB9-B30F-0B8CC8BB80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26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ajorUnit val="3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53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'Istra - Leccino - Vodnjan'!$B$5:$B$15</c15:sqref>
                  </c15:fullRef>
                </c:ext>
              </c:extLst>
              <c:f>('Istra - Leccino - Vodnjan'!$B$5,'Istra - Leccino - Vodnjan'!$B$7:$B$15)</c:f>
              <c:strCache>
                <c:ptCount val="10"/>
                <c:pt idx="0">
                  <c:v>07.09 2019</c:v>
                </c:pt>
                <c:pt idx="1">
                  <c:v>28.09 2019</c:v>
                </c:pt>
                <c:pt idx="2">
                  <c:v>05.10 2019</c:v>
                </c:pt>
                <c:pt idx="3">
                  <c:v>12.10 2019</c:v>
                </c:pt>
                <c:pt idx="4">
                  <c:v>19.10 2019</c:v>
                </c:pt>
                <c:pt idx="5">
                  <c:v>26.10 2019</c:v>
                </c:pt>
                <c:pt idx="6">
                  <c:v>02.11 2019</c:v>
                </c:pt>
                <c:pt idx="7">
                  <c:v>09.11 2019</c:v>
                </c:pt>
                <c:pt idx="8">
                  <c:v>16.11 2019</c:v>
                </c:pt>
                <c:pt idx="9">
                  <c:v>26.11 2019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'Istra - Leccino - Vodnjan'!$E$5:$E$15</c15:sqref>
                  </c15:fullRef>
                </c:ext>
              </c:extLst>
              <c:f>('Istra - Leccino - Vodnjan'!$E$5,'Istra - Leccino - Vodnjan'!$E$7:$E$15)</c:f>
              <c:numCache>
                <c:formatCode>0.0</c:formatCode>
                <c:ptCount val="10"/>
                <c:pt idx="0">
                  <c:v>24.3</c:v>
                </c:pt>
                <c:pt idx="1">
                  <c:v>30.7</c:v>
                </c:pt>
                <c:pt idx="2">
                  <c:v>31.3</c:v>
                </c:pt>
                <c:pt idx="3">
                  <c:v>33.4</c:v>
                </c:pt>
                <c:pt idx="4">
                  <c:v>31.6</c:v>
                </c:pt>
                <c:pt idx="5">
                  <c:v>33.1</c:v>
                </c:pt>
                <c:pt idx="6">
                  <c:v>34.5</c:v>
                </c:pt>
                <c:pt idx="7">
                  <c:v>35.4</c:v>
                </c:pt>
                <c:pt idx="8">
                  <c:v>36.200000000000003</c:v>
                </c:pt>
                <c:pt idx="9">
                  <c:v>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D5-4492-9F2E-5EFE71B1C7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056277056277073E-2"/>
                  <c:y val="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D5-4492-9F2E-5EFE71B1C71D}"/>
                </c:ext>
              </c:extLst>
            </c:dLbl>
            <c:dLbl>
              <c:idx val="1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D5-4492-9F2E-5EFE71B1C71D}"/>
                </c:ext>
              </c:extLst>
            </c:dLbl>
            <c:dLbl>
              <c:idx val="2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D5-4492-9F2E-5EFE71B1C71D}"/>
                </c:ext>
              </c:extLst>
            </c:dLbl>
            <c:dLbl>
              <c:idx val="3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D5-4492-9F2E-5EFE71B1C71D}"/>
                </c:ext>
              </c:extLst>
            </c:dLbl>
            <c:dLbl>
              <c:idx val="4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D5-4492-9F2E-5EFE71B1C71D}"/>
                </c:ext>
              </c:extLst>
            </c:dLbl>
            <c:dLbl>
              <c:idx val="5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D5-4492-9F2E-5EFE71B1C71D}"/>
                </c:ext>
              </c:extLst>
            </c:dLbl>
            <c:dLbl>
              <c:idx val="6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D5-4492-9F2E-5EFE71B1C71D}"/>
                </c:ext>
              </c:extLst>
            </c:dLbl>
            <c:dLbl>
              <c:idx val="7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D5-4492-9F2E-5EFE71B1C71D}"/>
                </c:ext>
              </c:extLst>
            </c:dLbl>
            <c:dLbl>
              <c:idx val="8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D5-4492-9F2E-5EFE71B1C71D}"/>
                </c:ext>
              </c:extLst>
            </c:dLbl>
            <c:dLbl>
              <c:idx val="9"/>
              <c:layout>
                <c:manualLayout>
                  <c:x val="-1.4579759862778856E-2"/>
                  <c:y val="-7.045291308318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D5-4492-9F2E-5EFE71B1C71D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D5-4492-9F2E-5EFE71B1C7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'Istra - Leccino - Vodnjan'!$B$5:$B$15</c15:sqref>
                  </c15:fullRef>
                </c:ext>
              </c:extLst>
              <c:f>('Istra - Leccino - Vodnjan'!$B$5,'Istra - Leccino - Vodnjan'!$B$7:$B$15)</c:f>
              <c:strCache>
                <c:ptCount val="10"/>
                <c:pt idx="0">
                  <c:v>07.09 2019</c:v>
                </c:pt>
                <c:pt idx="1">
                  <c:v>28.09 2019</c:v>
                </c:pt>
                <c:pt idx="2">
                  <c:v>05.10 2019</c:v>
                </c:pt>
                <c:pt idx="3">
                  <c:v>12.10 2019</c:v>
                </c:pt>
                <c:pt idx="4">
                  <c:v>19.10 2019</c:v>
                </c:pt>
                <c:pt idx="5">
                  <c:v>26.10 2019</c:v>
                </c:pt>
                <c:pt idx="6">
                  <c:v>02.11 2019</c:v>
                </c:pt>
                <c:pt idx="7">
                  <c:v>09.11 2019</c:v>
                </c:pt>
                <c:pt idx="8">
                  <c:v>16.11 2019</c:v>
                </c:pt>
                <c:pt idx="9">
                  <c:v>26.11 2019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'Istra - Leccino - Vodnjan'!$C$5:$C$15</c15:sqref>
                  </c15:fullRef>
                </c:ext>
              </c:extLst>
              <c:f>('Istra - Leccino - Vodnjan'!$C$5,'Istra - Leccino - Vodnjan'!$C$7:$C$15)</c:f>
              <c:numCache>
                <c:formatCode>0.0</c:formatCode>
                <c:ptCount val="10"/>
                <c:pt idx="0">
                  <c:v>50.1</c:v>
                </c:pt>
                <c:pt idx="1">
                  <c:v>50.4</c:v>
                </c:pt>
                <c:pt idx="2">
                  <c:v>50.7</c:v>
                </c:pt>
                <c:pt idx="3">
                  <c:v>50.8</c:v>
                </c:pt>
                <c:pt idx="4">
                  <c:v>50.8</c:v>
                </c:pt>
                <c:pt idx="5">
                  <c:v>50.1</c:v>
                </c:pt>
                <c:pt idx="6">
                  <c:v>51.4</c:v>
                </c:pt>
                <c:pt idx="7">
                  <c:v>51.2</c:v>
                </c:pt>
                <c:pt idx="8">
                  <c:v>51.5</c:v>
                </c:pt>
                <c:pt idx="9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4D5-4492-9F2E-5EFE71B1C71D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822510822510822E-2"/>
                  <c:y val="-2.9895366218236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D5-4492-9F2E-5EFE71B1C71D}"/>
                </c:ext>
              </c:extLst>
            </c:dLbl>
            <c:dLbl>
              <c:idx val="1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4D5-4492-9F2E-5EFE71B1C71D}"/>
                </c:ext>
              </c:extLst>
            </c:dLbl>
            <c:dLbl>
              <c:idx val="2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4D5-4492-9F2E-5EFE71B1C71D}"/>
                </c:ext>
              </c:extLst>
            </c:dLbl>
            <c:dLbl>
              <c:idx val="3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4D5-4492-9F2E-5EFE71B1C71D}"/>
                </c:ext>
              </c:extLst>
            </c:dLbl>
            <c:dLbl>
              <c:idx val="4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4D5-4492-9F2E-5EFE71B1C71D}"/>
                </c:ext>
              </c:extLst>
            </c:dLbl>
            <c:dLbl>
              <c:idx val="5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4D5-4492-9F2E-5EFE71B1C71D}"/>
                </c:ext>
              </c:extLst>
            </c:dLbl>
            <c:dLbl>
              <c:idx val="6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4D5-4492-9F2E-5EFE71B1C71D}"/>
                </c:ext>
              </c:extLst>
            </c:dLbl>
            <c:dLbl>
              <c:idx val="7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4D5-4492-9F2E-5EFE71B1C71D}"/>
                </c:ext>
              </c:extLst>
            </c:dLbl>
            <c:dLbl>
              <c:idx val="8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4D5-4492-9F2E-5EFE71B1C71D}"/>
                </c:ext>
              </c:extLst>
            </c:dLbl>
            <c:dLbl>
              <c:idx val="9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4D5-4492-9F2E-5EFE71B1C71D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4D5-4492-9F2E-5EFE71B1C7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'Istra - Leccino - Vodnjan'!$B$5:$B$15</c15:sqref>
                  </c15:fullRef>
                </c:ext>
              </c:extLst>
              <c:f>('Istra - Leccino - Vodnjan'!$B$5,'Istra - Leccino - Vodnjan'!$B$7:$B$15)</c:f>
              <c:strCache>
                <c:ptCount val="10"/>
                <c:pt idx="0">
                  <c:v>07.09 2019</c:v>
                </c:pt>
                <c:pt idx="1">
                  <c:v>28.09 2019</c:v>
                </c:pt>
                <c:pt idx="2">
                  <c:v>05.10 2019</c:v>
                </c:pt>
                <c:pt idx="3">
                  <c:v>12.10 2019</c:v>
                </c:pt>
                <c:pt idx="4">
                  <c:v>19.10 2019</c:v>
                </c:pt>
                <c:pt idx="5">
                  <c:v>26.10 2019</c:v>
                </c:pt>
                <c:pt idx="6">
                  <c:v>02.11 2019</c:v>
                </c:pt>
                <c:pt idx="7">
                  <c:v>09.11 2019</c:v>
                </c:pt>
                <c:pt idx="8">
                  <c:v>16.11 2019</c:v>
                </c:pt>
                <c:pt idx="9">
                  <c:v>26.11 2019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'Istra - Leccino - Vodnjan'!$G$5:$G$15</c15:sqref>
                  </c15:fullRef>
                </c:ext>
              </c:extLst>
              <c:f>('Istra - Leccino - Vodnjan'!$G$5,'Istra - Leccino - Vodnjan'!$G$7:$G$15)</c:f>
              <c:numCache>
                <c:formatCode>0.00</c:formatCode>
                <c:ptCount val="10"/>
                <c:pt idx="0">
                  <c:v>2.48</c:v>
                </c:pt>
                <c:pt idx="1">
                  <c:v>3.11</c:v>
                </c:pt>
                <c:pt idx="2">
                  <c:v>3.24</c:v>
                </c:pt>
                <c:pt idx="3">
                  <c:v>3.97</c:v>
                </c:pt>
                <c:pt idx="4">
                  <c:v>3.96</c:v>
                </c:pt>
                <c:pt idx="5">
                  <c:v>4.0199999999999996</c:v>
                </c:pt>
                <c:pt idx="6">
                  <c:v>4.22</c:v>
                </c:pt>
                <c:pt idx="7">
                  <c:v>4.3600000000000003</c:v>
                </c:pt>
                <c:pt idx="8">
                  <c:v>4.57</c:v>
                </c:pt>
                <c:pt idx="9">
                  <c:v>4.6900000000000004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[1]ZBIRNA!$G$6</c15:sqref>
                  <c15:dLbl>
                    <c:idx val="0"/>
                    <c:layout>
                      <c:manualLayout>
                        <c:x val="1.6056779351980629E-2"/>
                        <c:y val="-4.637133716450292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64D5-4492-9F2E-5EFE71B1C71D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64D5-4492-9F2E-5EFE71B1C7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2"/>
          <c:min val="22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60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73821261193127"/>
          <c:y val="0.90132653049693112"/>
          <c:w val="0.44795403897840386"/>
          <c:h val="9.8673469503068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'Istra - Leccino - Vodnjan'!$B$22:$B$32</c15:sqref>
                  </c15:fullRef>
                </c:ext>
              </c:extLst>
              <c:f>'Istra - Leccino - Vodnjan'!$B$24:$B$32</c:f>
              <c:strCache>
                <c:ptCount val="9"/>
                <c:pt idx="0">
                  <c:v>28.09 2020</c:v>
                </c:pt>
                <c:pt idx="1">
                  <c:v>05.10 2020</c:v>
                </c:pt>
                <c:pt idx="2">
                  <c:v>12.10 2020</c:v>
                </c:pt>
                <c:pt idx="3">
                  <c:v>19.10 2020</c:v>
                </c:pt>
                <c:pt idx="4">
                  <c:v>26.10 2020</c:v>
                </c:pt>
                <c:pt idx="5">
                  <c:v>02.11 2020</c:v>
                </c:pt>
                <c:pt idx="6">
                  <c:v>09.11 2020</c:v>
                </c:pt>
                <c:pt idx="7">
                  <c:v>16.11 2020</c:v>
                </c:pt>
                <c:pt idx="8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'Istra - Leccino - Vodnjan'!$E$22:$E$32</c15:sqref>
                  </c15:fullRef>
                </c:ext>
              </c:extLst>
              <c:f>'Istra - Leccino - Vodnjan'!$E$24:$E$32</c:f>
              <c:numCache>
                <c:formatCode>0.0</c:formatCode>
                <c:ptCount val="9"/>
                <c:pt idx="0">
                  <c:v>30.5</c:v>
                </c:pt>
                <c:pt idx="1">
                  <c:v>32.200000000000003</c:v>
                </c:pt>
                <c:pt idx="2">
                  <c:v>32.799999999999997</c:v>
                </c:pt>
                <c:pt idx="3">
                  <c:v>34.6</c:v>
                </c:pt>
                <c:pt idx="4">
                  <c:v>35.1</c:v>
                </c:pt>
                <c:pt idx="5">
                  <c:v>35.1</c:v>
                </c:pt>
                <c:pt idx="6">
                  <c:v>35.700000000000003</c:v>
                </c:pt>
                <c:pt idx="7">
                  <c:v>36.4</c:v>
                </c:pt>
                <c:pt idx="8">
                  <c:v>37.799999999999997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0-486B-B810-0D30DB9CE7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B0-486B-B810-0D30DB9CE7DC}"/>
                </c:ext>
              </c:extLst>
            </c:dLbl>
            <c:dLbl>
              <c:idx val="1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B0-486B-B810-0D30DB9CE7DC}"/>
                </c:ext>
              </c:extLst>
            </c:dLbl>
            <c:dLbl>
              <c:idx val="2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B0-486B-B810-0D30DB9CE7DC}"/>
                </c:ext>
              </c:extLst>
            </c:dLbl>
            <c:dLbl>
              <c:idx val="3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B0-486B-B810-0D30DB9CE7DC}"/>
                </c:ext>
              </c:extLst>
            </c:dLbl>
            <c:dLbl>
              <c:idx val="4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B0-486B-B810-0D30DB9CE7DC}"/>
                </c:ext>
              </c:extLst>
            </c:dLbl>
            <c:dLbl>
              <c:idx val="5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B0-486B-B810-0D30DB9CE7DC}"/>
                </c:ext>
              </c:extLst>
            </c:dLbl>
            <c:dLbl>
              <c:idx val="6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B0-486B-B810-0D30DB9CE7DC}"/>
                </c:ext>
              </c:extLst>
            </c:dLbl>
            <c:dLbl>
              <c:idx val="7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B0-486B-B810-0D30DB9CE7DC}"/>
                </c:ext>
              </c:extLst>
            </c:dLbl>
            <c:dLbl>
              <c:idx val="8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B0-486B-B810-0D30DB9CE7DC}"/>
                </c:ext>
              </c:extLst>
            </c:dLbl>
            <c:dLbl>
              <c:idx val="9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BB0-486B-B810-0D30DB9CE7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'Istra - Leccino - Vodnjan'!$B$22:$B$32</c15:sqref>
                  </c15:fullRef>
                </c:ext>
              </c:extLst>
              <c:f>'Istra - Leccino - Vodnjan'!$B$24:$B$32</c:f>
              <c:strCache>
                <c:ptCount val="9"/>
                <c:pt idx="0">
                  <c:v>28.09 2020</c:v>
                </c:pt>
                <c:pt idx="1">
                  <c:v>05.10 2020</c:v>
                </c:pt>
                <c:pt idx="2">
                  <c:v>12.10 2020</c:v>
                </c:pt>
                <c:pt idx="3">
                  <c:v>19.10 2020</c:v>
                </c:pt>
                <c:pt idx="4">
                  <c:v>26.10 2020</c:v>
                </c:pt>
                <c:pt idx="5">
                  <c:v>02.11 2020</c:v>
                </c:pt>
                <c:pt idx="6">
                  <c:v>09.11 2020</c:v>
                </c:pt>
                <c:pt idx="7">
                  <c:v>16.11 2020</c:v>
                </c:pt>
                <c:pt idx="8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'Istra - Leccino - Vodnjan'!$C$22:$C$32</c15:sqref>
                  </c15:fullRef>
                </c:ext>
              </c:extLst>
              <c:f>'Istra - Leccino - Vodnjan'!$C$24:$C$32</c:f>
              <c:numCache>
                <c:formatCode>0.0</c:formatCode>
                <c:ptCount val="9"/>
                <c:pt idx="0">
                  <c:v>50.8</c:v>
                </c:pt>
                <c:pt idx="1">
                  <c:v>51.3</c:v>
                </c:pt>
                <c:pt idx="2">
                  <c:v>49.6</c:v>
                </c:pt>
                <c:pt idx="3">
                  <c:v>48.9</c:v>
                </c:pt>
                <c:pt idx="4">
                  <c:v>50</c:v>
                </c:pt>
                <c:pt idx="5">
                  <c:v>49.8</c:v>
                </c:pt>
                <c:pt idx="6">
                  <c:v>48.1</c:v>
                </c:pt>
                <c:pt idx="7">
                  <c:v>46.5</c:v>
                </c:pt>
                <c:pt idx="8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BB0-486B-B810-0D30DB9CE7DC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BB0-486B-B810-0D30DB9CE7DC}"/>
                </c:ext>
              </c:extLst>
            </c:dLbl>
            <c:dLbl>
              <c:idx val="1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B0-486B-B810-0D30DB9CE7DC}"/>
                </c:ext>
              </c:extLst>
            </c:dLbl>
            <c:dLbl>
              <c:idx val="2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BB0-486B-B810-0D30DB9CE7DC}"/>
                </c:ext>
              </c:extLst>
            </c:dLbl>
            <c:dLbl>
              <c:idx val="3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BB0-486B-B810-0D30DB9CE7DC}"/>
                </c:ext>
              </c:extLst>
            </c:dLbl>
            <c:dLbl>
              <c:idx val="4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BB0-486B-B810-0D30DB9CE7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'Istra - Leccino - Vodnjan'!$B$22:$B$32</c15:sqref>
                  </c15:fullRef>
                </c:ext>
              </c:extLst>
              <c:f>'Istra - Leccino - Vodnjan'!$B$24:$B$32</c:f>
              <c:strCache>
                <c:ptCount val="9"/>
                <c:pt idx="0">
                  <c:v>28.09 2020</c:v>
                </c:pt>
                <c:pt idx="1">
                  <c:v>05.10 2020</c:v>
                </c:pt>
                <c:pt idx="2">
                  <c:v>12.10 2020</c:v>
                </c:pt>
                <c:pt idx="3">
                  <c:v>19.10 2020</c:v>
                </c:pt>
                <c:pt idx="4">
                  <c:v>26.10 2020</c:v>
                </c:pt>
                <c:pt idx="5">
                  <c:v>02.11 2020</c:v>
                </c:pt>
                <c:pt idx="6">
                  <c:v>09.11 2020</c:v>
                </c:pt>
                <c:pt idx="7">
                  <c:v>16.11 2020</c:v>
                </c:pt>
                <c:pt idx="8">
                  <c:v>26.11 2020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'Istra - Leccino - Vodnjan'!$G$22:$G$32</c15:sqref>
                  </c15:fullRef>
                </c:ext>
              </c:extLst>
              <c:f>'Istra - Leccino - Vodnjan'!$G$24:$G$32</c:f>
              <c:numCache>
                <c:formatCode>0.00</c:formatCode>
                <c:ptCount val="9"/>
                <c:pt idx="0">
                  <c:v>2.86</c:v>
                </c:pt>
                <c:pt idx="1">
                  <c:v>3.21</c:v>
                </c:pt>
                <c:pt idx="2">
                  <c:v>3.11</c:v>
                </c:pt>
                <c:pt idx="3">
                  <c:v>3.27</c:v>
                </c:pt>
                <c:pt idx="4">
                  <c:v>3.25</c:v>
                </c:pt>
                <c:pt idx="5">
                  <c:v>3.36</c:v>
                </c:pt>
                <c:pt idx="6">
                  <c:v>3.41</c:v>
                </c:pt>
                <c:pt idx="7">
                  <c:v>3.51</c:v>
                </c:pt>
                <c:pt idx="8">
                  <c:v>3.49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[1]ZBIRNA!$G$22</c15:sqref>
                  <c15:dLbl>
                    <c:idx val="-1"/>
                    <c:layout>
                      <c:manualLayout>
                        <c:x val="1.0822510822510822E-2"/>
                        <c:y val="-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2-ABB0-486B-B810-0D30DB9CE7DC}"/>
                      </c:ext>
                    </c:extLst>
                  </c15:dLbl>
                </c15:categoryFilterException>
                <c15:categoryFilterException>
                  <c15:sqref>[1]ZBIRNA!$G$23</c15:sqref>
                  <c15:dLbl>
                    <c:idx val="-1"/>
                    <c:layout>
                      <c:manualLayout>
                        <c:x val="1.8629678151294522E-2"/>
                        <c:y val="8.9862346525523863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ABB0-486B-B810-0D30DB9CE7DC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ABB0-486B-B810-0D30DB9CE7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2"/>
          <c:min val="30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inorUnit val="0.60000000000000009"/>
      </c:valAx>
      <c:date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0"/>
        <c:lblOffset val="100"/>
        <c:baseTimeUnit val="days"/>
        <c:minorUnit val="1"/>
      </c:dateAx>
      <c:valAx>
        <c:axId val="1690352607"/>
        <c:scaling>
          <c:orientation val="minMax"/>
          <c:max val="55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1344084650223903E-2"/>
          <c:y val="5.4570827511384055E-2"/>
          <c:w val="0.87970144356955382"/>
          <c:h val="0.78588615485564306"/>
        </c:manualLayout>
      </c:layout>
      <c:barChart>
        <c:barDir val="col"/>
        <c:grouping val="clustered"/>
        <c:varyColors val="0"/>
        <c:ser>
          <c:idx val="1"/>
          <c:order val="1"/>
          <c:tx>
            <c:v>ULJE u ST (%)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'Istra - Leccino - Vodnjan'!$B$39:$B$49</c15:sqref>
                  </c15:fullRef>
                </c:ext>
              </c:extLst>
              <c:f>'Istra - Leccino - Vodnjan'!$B$40:$B$49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'Istra - Leccino - Vodnjan'!$E$39:$E$49</c15:sqref>
                  </c15:fullRef>
                </c:ext>
              </c:extLst>
              <c:f>'Istra - Leccino - Vodnjan'!$E$40:$E$49</c:f>
              <c:numCache>
                <c:formatCode>0.0</c:formatCode>
                <c:ptCount val="10"/>
                <c:pt idx="0">
                  <c:v>32.4</c:v>
                </c:pt>
                <c:pt idx="1">
                  <c:v>32.700000000000003</c:v>
                </c:pt>
                <c:pt idx="2">
                  <c:v>33.299999999999997</c:v>
                </c:pt>
                <c:pt idx="3">
                  <c:v>35.1</c:v>
                </c:pt>
                <c:pt idx="4">
                  <c:v>35.6</c:v>
                </c:pt>
                <c:pt idx="5">
                  <c:v>36.700000000000003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FF-4ABD-BA8C-9242B70FA8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1687079247"/>
        <c:axId val="1687078831"/>
      </c:barChart>
      <c:lineChart>
        <c:grouping val="standard"/>
        <c:varyColors val="0"/>
        <c:ser>
          <c:idx val="0"/>
          <c:order val="0"/>
          <c:tx>
            <c:v>VLAGA (%)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604597452762657E-2"/>
                  <c:y val="-2.5825766001176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FF-4ABD-BA8C-9242B70FA8C2}"/>
                </c:ext>
              </c:extLst>
            </c:dLbl>
            <c:dLbl>
              <c:idx val="1"/>
              <c:layout>
                <c:manualLayout>
                  <c:x val="-1.0822510822510822E-2"/>
                  <c:y val="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FF-4ABD-BA8C-9242B70FA8C2}"/>
                </c:ext>
              </c:extLst>
            </c:dLbl>
            <c:dLbl>
              <c:idx val="2"/>
              <c:layout>
                <c:manualLayout>
                  <c:x val="-1.8070143305654738E-2"/>
                  <c:y val="3.358982205585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FF-4ABD-BA8C-9242B70FA8C2}"/>
                </c:ext>
              </c:extLst>
            </c:dLbl>
            <c:dLbl>
              <c:idx val="3"/>
              <c:layout>
                <c:manualLayout>
                  <c:x val="-1.4455374613137919E-2"/>
                  <c:y val="2.9895500141373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FF-4ABD-BA8C-9242B70FA8C2}"/>
                </c:ext>
              </c:extLst>
            </c:dLbl>
            <c:dLbl>
              <c:idx val="4"/>
              <c:layout>
                <c:manualLayout>
                  <c:x val="-2.3448773448773448E-2"/>
                  <c:y val="2.9895366218236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FF-4ABD-BA8C-9242B70FA8C2}"/>
                </c:ext>
              </c:extLst>
            </c:dLbl>
            <c:dLbl>
              <c:idx val="5"/>
              <c:layout>
                <c:manualLayout>
                  <c:x val="-2.1329533636768816E-2"/>
                  <c:y val="-2.316570901402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FF-4ABD-BA8C-9242B70FA8C2}"/>
                </c:ext>
              </c:extLst>
            </c:dLbl>
            <c:dLbl>
              <c:idx val="6"/>
              <c:layout>
                <c:manualLayout>
                  <c:x val="-7.7186963979416811E-3"/>
                  <c:y val="-3.4766585569981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FF-4ABD-BA8C-9242B70FA8C2}"/>
                </c:ext>
              </c:extLst>
            </c:dLbl>
            <c:dLbl>
              <c:idx val="7"/>
              <c:layout>
                <c:manualLayout>
                  <c:x val="-1.7152658662092624E-3"/>
                  <c:y val="-2.510920068943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FF-4ABD-BA8C-9242B70FA8C2}"/>
                </c:ext>
              </c:extLst>
            </c:dLbl>
            <c:dLbl>
              <c:idx val="8"/>
              <c:layout>
                <c:manualLayout>
                  <c:x val="-1.715265866209388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FF-4ABD-BA8C-9242B70FA8C2}"/>
                </c:ext>
              </c:extLst>
            </c:dLbl>
            <c:dLbl>
              <c:idx val="9"/>
              <c:layout>
                <c:manualLayout>
                  <c:x val="-6.0034305317324182E-3"/>
                  <c:y val="-2.124624673721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FF-4ABD-BA8C-9242B70FA8C2}"/>
                </c:ext>
              </c:extLst>
            </c:dLbl>
            <c:dLbl>
              <c:idx val="10"/>
              <c:layout>
                <c:manualLayout>
                  <c:x val="-1.2006861063464712E-2"/>
                  <c:y val="-2.510920068943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FF-4ABD-BA8C-9242B70FA8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'Istra - Leccino - Vodnjan'!$B$39:$B$49</c15:sqref>
                  </c15:fullRef>
                </c:ext>
              </c:extLst>
              <c:f>'Istra - Leccino - Vodnjan'!$B$40:$B$49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'Istra - Leccino - Vodnjan'!$C$39:$C$49</c15:sqref>
                  </c15:fullRef>
                </c:ext>
              </c:extLst>
              <c:f>'Istra - Leccino - Vodnjan'!$C$40:$C$49</c:f>
              <c:numCache>
                <c:formatCode>0.0</c:formatCode>
                <c:ptCount val="10"/>
                <c:pt idx="0">
                  <c:v>48</c:v>
                </c:pt>
                <c:pt idx="1">
                  <c:v>47.4</c:v>
                </c:pt>
                <c:pt idx="2">
                  <c:v>45.6</c:v>
                </c:pt>
                <c:pt idx="3">
                  <c:v>45.5</c:v>
                </c:pt>
                <c:pt idx="4">
                  <c:v>43.7</c:v>
                </c:pt>
                <c:pt idx="5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7FF-4ABD-BA8C-9242B70FA8C2}"/>
            </c:ext>
          </c:extLst>
        </c:ser>
        <c:ser>
          <c:idx val="2"/>
          <c:order val="2"/>
          <c:tx>
            <c:v>MASA (g)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05334882024821E-2"/>
                  <c:y val="-3.4069663313518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FF-4ABD-BA8C-9242B70FA8C2}"/>
                </c:ext>
              </c:extLst>
            </c:dLbl>
            <c:dLbl>
              <c:idx val="1"/>
              <c:layout>
                <c:manualLayout>
                  <c:x val="1.26262626262625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7FF-4ABD-BA8C-9242B70FA8C2}"/>
                </c:ext>
              </c:extLst>
            </c:dLbl>
            <c:dLbl>
              <c:idx val="2"/>
              <c:layout>
                <c:manualLayout>
                  <c:x val="1.0822510822510822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7FF-4ABD-BA8C-9242B70FA8C2}"/>
                </c:ext>
              </c:extLst>
            </c:dLbl>
            <c:dLbl>
              <c:idx val="3"/>
              <c:layout>
                <c:manualLayout>
                  <c:x val="1.0822510822510822E-2"/>
                  <c:y val="-3.73692077727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7FF-4ABD-BA8C-9242B70FA8C2}"/>
                </c:ext>
              </c:extLst>
            </c:dLbl>
            <c:dLbl>
              <c:idx val="4"/>
              <c:layout>
                <c:manualLayout>
                  <c:x val="9.0187590187590181E-3"/>
                  <c:y val="-3.7369207772795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7FF-4ABD-BA8C-9242B70FA8C2}"/>
                </c:ext>
              </c:extLst>
            </c:dLbl>
            <c:dLbl>
              <c:idx val="5"/>
              <c:layout>
                <c:manualLayout>
                  <c:x val="1.2626262626262626E-2"/>
                  <c:y val="-3.3632286995515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7FF-4ABD-BA8C-9242B70FA8C2}"/>
                </c:ext>
              </c:extLst>
            </c:dLbl>
            <c:dLbl>
              <c:idx val="6"/>
              <c:layout>
                <c:manualLayout>
                  <c:x val="6.8610634648370496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7FF-4ABD-BA8C-9242B70FA8C2}"/>
                </c:ext>
              </c:extLst>
            </c:dLbl>
            <c:dLbl>
              <c:idx val="7"/>
              <c:layout>
                <c:manualLayout>
                  <c:x val="6.8610634648369239E-3"/>
                  <c:y val="-2.5109200689430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7FF-4ABD-BA8C-9242B70FA8C2}"/>
                </c:ext>
              </c:extLst>
            </c:dLbl>
            <c:dLbl>
              <c:idx val="8"/>
              <c:layout>
                <c:manualLayout>
                  <c:x val="6.8610634648370496E-3"/>
                  <c:y val="-1.738329278499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7FF-4ABD-BA8C-9242B70FA8C2}"/>
                </c:ext>
              </c:extLst>
            </c:dLbl>
            <c:dLbl>
              <c:idx val="9"/>
              <c:layout>
                <c:manualLayout>
                  <c:x val="3.4305317324185248E-3"/>
                  <c:y val="-1.931476976110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7FF-4ABD-BA8C-9242B70FA8C2}"/>
                </c:ext>
              </c:extLst>
            </c:dLbl>
            <c:dLbl>
              <c:idx val="10"/>
              <c:layout>
                <c:manualLayout>
                  <c:x val="4.2881646655231562E-3"/>
                  <c:y val="-2.317772371332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7FF-4ABD-BA8C-9242B70FA8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'Istra - Leccino - Vodnjan'!$B$39:$B$49</c15:sqref>
                  </c15:fullRef>
                </c:ext>
              </c:extLst>
              <c:f>'Istra - Leccino - Vodnjan'!$B$40:$B$49</c:f>
              <c:strCache>
                <c:ptCount val="10"/>
                <c:pt idx="0">
                  <c:v>21.09 2021</c:v>
                </c:pt>
                <c:pt idx="1">
                  <c:v>28.09 2021</c:v>
                </c:pt>
                <c:pt idx="2">
                  <c:v>05.10 2021</c:v>
                </c:pt>
                <c:pt idx="3">
                  <c:v>12.10 2021</c:v>
                </c:pt>
                <c:pt idx="4">
                  <c:v>19.10 2021</c:v>
                </c:pt>
                <c:pt idx="5">
                  <c:v>26.10 2021</c:v>
                </c:pt>
                <c:pt idx="6">
                  <c:v>02.11 2021</c:v>
                </c:pt>
                <c:pt idx="7">
                  <c:v>09.11 2021</c:v>
                </c:pt>
                <c:pt idx="8">
                  <c:v>16.11 2021</c:v>
                </c:pt>
                <c:pt idx="9">
                  <c:v>26.11 2021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'Istra - Leccino - Vodnjan'!$G$39:$G$49</c15:sqref>
                  </c15:fullRef>
                </c:ext>
              </c:extLst>
              <c:f>'Istra - Leccino - Vodnjan'!$G$40:$G$49</c:f>
              <c:numCache>
                <c:formatCode>0.00</c:formatCode>
                <c:ptCount val="10"/>
                <c:pt idx="0">
                  <c:v>2.4300000000000002</c:v>
                </c:pt>
                <c:pt idx="1">
                  <c:v>2.62</c:v>
                </c:pt>
                <c:pt idx="2">
                  <c:v>2.89</c:v>
                </c:pt>
                <c:pt idx="3">
                  <c:v>3.05</c:v>
                </c:pt>
                <c:pt idx="4">
                  <c:v>3.31</c:v>
                </c:pt>
                <c:pt idx="5">
                  <c:v>3.21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[1]ZBIRNA!$G$39</c15:sqref>
                  <c15:dLbl>
                    <c:idx val="-1"/>
                    <c:layout>
                      <c:manualLayout>
                        <c:x val="1.0822510822510822E-2"/>
                        <c:y val="-2.98953662182361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D7FF-4ABD-BA8C-9242B70FA8C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D7FF-4ABD-BA8C-9242B70FA8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344703"/>
        <c:axId val="1690352607"/>
      </c:lineChart>
      <c:valAx>
        <c:axId val="1687078831"/>
        <c:scaling>
          <c:orientation val="minMax"/>
          <c:max val="45"/>
          <c:min val="31"/>
        </c:scaling>
        <c:delete val="0"/>
        <c:axPos val="r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87079247"/>
        <c:crosses val="max"/>
        <c:crossBetween val="between"/>
        <c:majorUnit val="3"/>
      </c:valAx>
      <c:catAx>
        <c:axId val="1687079247"/>
        <c:scaling>
          <c:orientation val="minMax"/>
        </c:scaling>
        <c:delete val="0"/>
        <c:axPos val="b"/>
        <c:numFmt formatCode="d/m/;@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Calibri Light" panose="020F0302020204030204" pitchFamily="34" charset="0"/>
              </a:defRPr>
            </a:pPr>
            <a:endParaRPr lang="sr-Latn-RS"/>
          </a:p>
        </c:txPr>
        <c:crossAx val="1687078831"/>
        <c:crosses val="autoZero"/>
        <c:auto val="1"/>
        <c:lblAlgn val="ctr"/>
        <c:lblOffset val="100"/>
        <c:tickMarkSkip val="1"/>
        <c:noMultiLvlLbl val="0"/>
      </c:catAx>
      <c:valAx>
        <c:axId val="1690352607"/>
        <c:scaling>
          <c:orientation val="minMax"/>
          <c:max val="53"/>
          <c:min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90344703"/>
        <c:crosses val="autoZero"/>
        <c:crossBetween val="between"/>
        <c:majorUnit val="5"/>
      </c:valAx>
      <c:catAx>
        <c:axId val="169034470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69035260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64444186247433"/>
          <c:y val="0.89892093175853016"/>
          <c:w val="0.44671106452602516"/>
          <c:h val="0.10107906824146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34</xdr:col>
      <xdr:colOff>0</xdr:colOff>
      <xdr:row>20</xdr:row>
      <xdr:rowOff>9379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D5D58C-D293-47B5-A0A4-50A37E287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34</xdr:col>
      <xdr:colOff>0</xdr:colOff>
      <xdr:row>37</xdr:row>
      <xdr:rowOff>9379</xdr:rowOff>
    </xdr:to>
    <xdr:graphicFrame macro="">
      <xdr:nvGraphicFramePr>
        <xdr:cNvPr id="3" name="Chart 18">
          <a:extLst>
            <a:ext uri="{FF2B5EF4-FFF2-40B4-BE49-F238E27FC236}">
              <a16:creationId xmlns:a16="http://schemas.microsoft.com/office/drawing/2014/main" id="{3552ADFD-5143-4AB8-90D8-6FA6029F9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34</xdr:col>
      <xdr:colOff>0</xdr:colOff>
      <xdr:row>54</xdr:row>
      <xdr:rowOff>9379</xdr:rowOff>
    </xdr:to>
    <xdr:graphicFrame macro="">
      <xdr:nvGraphicFramePr>
        <xdr:cNvPr id="4" name="Chart 21">
          <a:extLst>
            <a:ext uri="{FF2B5EF4-FFF2-40B4-BE49-F238E27FC236}">
              <a16:creationId xmlns:a16="http://schemas.microsoft.com/office/drawing/2014/main" id="{9A1D85B9-CBA7-4AE1-A7BC-4D7B702EC6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0.73667</cdr:x>
      <cdr:y>0.50641</cdr:y>
    </cdr:from>
    <cdr:to>
      <cdr:x>0.85592</cdr:x>
      <cdr:y>0.57167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908727" y="3136872"/>
          <a:ext cx="1765878" cy="4042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34</xdr:col>
      <xdr:colOff>0</xdr:colOff>
      <xdr:row>20</xdr:row>
      <xdr:rowOff>9379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DC3AF8-79A8-4E34-868B-74226A9EA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34</xdr:col>
      <xdr:colOff>0</xdr:colOff>
      <xdr:row>37</xdr:row>
      <xdr:rowOff>9379</xdr:rowOff>
    </xdr:to>
    <xdr:graphicFrame macro="">
      <xdr:nvGraphicFramePr>
        <xdr:cNvPr id="3" name="Chart 18">
          <a:extLst>
            <a:ext uri="{FF2B5EF4-FFF2-40B4-BE49-F238E27FC236}">
              <a16:creationId xmlns:a16="http://schemas.microsoft.com/office/drawing/2014/main" id="{8D610DAC-E5B3-4595-B008-19F3F69AB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34</xdr:col>
      <xdr:colOff>0</xdr:colOff>
      <xdr:row>54</xdr:row>
      <xdr:rowOff>9379</xdr:rowOff>
    </xdr:to>
    <xdr:graphicFrame macro="">
      <xdr:nvGraphicFramePr>
        <xdr:cNvPr id="4" name="Chart 21">
          <a:extLst>
            <a:ext uri="{FF2B5EF4-FFF2-40B4-BE49-F238E27FC236}">
              <a16:creationId xmlns:a16="http://schemas.microsoft.com/office/drawing/2014/main" id="{0D0F4EED-D41D-48D8-9A7D-E78197A7C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0.66205</cdr:x>
      <cdr:y>0.44132</cdr:y>
    </cdr:from>
    <cdr:to>
      <cdr:x>0.78817</cdr:x>
      <cdr:y>0.50933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812167" y="2732243"/>
          <a:ext cx="1869211" cy="4210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0.57801</cdr:x>
      <cdr:y>0.4203</cdr:y>
    </cdr:from>
    <cdr:to>
      <cdr:x>0.69726</cdr:x>
      <cdr:y>0.48556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59227" y="2603472"/>
          <a:ext cx="1765878" cy="4042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34</xdr:col>
      <xdr:colOff>0</xdr:colOff>
      <xdr:row>20</xdr:row>
      <xdr:rowOff>9379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C652D1-8C51-4B1D-B847-08F84F7BD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34</xdr:col>
      <xdr:colOff>0</xdr:colOff>
      <xdr:row>37</xdr:row>
      <xdr:rowOff>9379</xdr:rowOff>
    </xdr:to>
    <xdr:graphicFrame macro="">
      <xdr:nvGraphicFramePr>
        <xdr:cNvPr id="3" name="Chart 18">
          <a:extLst>
            <a:ext uri="{FF2B5EF4-FFF2-40B4-BE49-F238E27FC236}">
              <a16:creationId xmlns:a16="http://schemas.microsoft.com/office/drawing/2014/main" id="{60EE0FB0-7AFC-4CC4-A27E-EFA3738C2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34</xdr:col>
      <xdr:colOff>0</xdr:colOff>
      <xdr:row>54</xdr:row>
      <xdr:rowOff>9379</xdr:rowOff>
    </xdr:to>
    <xdr:graphicFrame macro="">
      <xdr:nvGraphicFramePr>
        <xdr:cNvPr id="4" name="Chart 21">
          <a:extLst>
            <a:ext uri="{FF2B5EF4-FFF2-40B4-BE49-F238E27FC236}">
              <a16:creationId xmlns:a16="http://schemas.microsoft.com/office/drawing/2014/main" id="{55DF7F4A-9CCA-4767-BCE8-1A7B9A478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0.48967</cdr:x>
      <cdr:y>0.4285</cdr:y>
    </cdr:from>
    <cdr:to>
      <cdr:x>0.61579</cdr:x>
      <cdr:y>0.49651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51082" y="2654272"/>
          <a:ext cx="1867610" cy="4212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0.48967</cdr:x>
      <cdr:y>0.55562</cdr:y>
    </cdr:from>
    <cdr:to>
      <cdr:x>0.60892</cdr:x>
      <cdr:y>0.62089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51061" y="3441641"/>
          <a:ext cx="1765878" cy="404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0.84216</cdr:x>
      <cdr:y>0.49411</cdr:y>
    </cdr:from>
    <cdr:to>
      <cdr:x>0.96828</cdr:x>
      <cdr:y>0.56212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470819" y="3060660"/>
          <a:ext cx="1867611" cy="421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0.48795</cdr:x>
      <cdr:y>0.58432</cdr:y>
    </cdr:from>
    <cdr:to>
      <cdr:x>0.6072</cdr:x>
      <cdr:y>0.64959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25727" y="3619472"/>
          <a:ext cx="1765878" cy="4042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2000" b="1" i="1">
            <a:solidFill>
              <a:srgbClr val="FF0000"/>
            </a:solidFill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34</xdr:col>
      <xdr:colOff>0</xdr:colOff>
      <xdr:row>20</xdr:row>
      <xdr:rowOff>9379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34</xdr:col>
      <xdr:colOff>0</xdr:colOff>
      <xdr:row>37</xdr:row>
      <xdr:rowOff>9379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36</xdr:row>
      <xdr:rowOff>369094</xdr:rowOff>
    </xdr:from>
    <xdr:to>
      <xdr:col>34</xdr:col>
      <xdr:colOff>0</xdr:colOff>
      <xdr:row>53</xdr:row>
      <xdr:rowOff>378473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0.30956</cdr:x>
      <cdr:y>0.44901</cdr:y>
    </cdr:from>
    <cdr:to>
      <cdr:x>0.43568</cdr:x>
      <cdr:y>0.51702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84005" y="2781274"/>
          <a:ext cx="1867610" cy="421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0.1509</cdr:x>
      <cdr:y>0.52077</cdr:y>
    </cdr:from>
    <cdr:to>
      <cdr:x>0.27015</cdr:x>
      <cdr:y>0.58603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34560" y="3225807"/>
          <a:ext cx="1765878" cy="404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0.2238</cdr:x>
      <cdr:y>0.49431</cdr:y>
    </cdr:from>
    <cdr:to>
      <cdr:x>0.32419</cdr:x>
      <cdr:y>0.54741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14083" y="3061899"/>
          <a:ext cx="1486595" cy="3289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34</xdr:col>
      <xdr:colOff>0</xdr:colOff>
      <xdr:row>20</xdr:row>
      <xdr:rowOff>9379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8D0F86-CF7A-48A4-837D-A396C1B1CE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34</xdr:col>
      <xdr:colOff>0</xdr:colOff>
      <xdr:row>37</xdr:row>
      <xdr:rowOff>9379</xdr:rowOff>
    </xdr:to>
    <xdr:graphicFrame macro="">
      <xdr:nvGraphicFramePr>
        <xdr:cNvPr id="3" name="Chart 18">
          <a:extLst>
            <a:ext uri="{FF2B5EF4-FFF2-40B4-BE49-F238E27FC236}">
              <a16:creationId xmlns:a16="http://schemas.microsoft.com/office/drawing/2014/main" id="{D7573ED5-1034-41BD-A5AC-04DC47181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34</xdr:col>
      <xdr:colOff>0</xdr:colOff>
      <xdr:row>54</xdr:row>
      <xdr:rowOff>9379</xdr:rowOff>
    </xdr:to>
    <xdr:graphicFrame macro="">
      <xdr:nvGraphicFramePr>
        <xdr:cNvPr id="4" name="Chart 21">
          <a:extLst>
            <a:ext uri="{FF2B5EF4-FFF2-40B4-BE49-F238E27FC236}">
              <a16:creationId xmlns:a16="http://schemas.microsoft.com/office/drawing/2014/main" id="{89170A33-EF64-4739-B128-3F7515631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0.7521</cdr:x>
      <cdr:y>0.44696</cdr:y>
    </cdr:from>
    <cdr:to>
      <cdr:x>0.87822</cdr:x>
      <cdr:y>0.51497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137282" y="2768572"/>
          <a:ext cx="1867610" cy="4212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2000" b="1" i="1">
              <a:solidFill>
                <a:srgbClr val="FF0000"/>
              </a:solidFill>
            </a:rPr>
            <a:t>TERMIN BERBE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lvio.simon\OneDrive%20-%20Ministarstvo%20poljoprivrede\Radna%20povr&#353;ina\NIR%20rezultati\4.%20preporuka\Tablica%20i%20graf%202.%20ISTARSKA_&#381;UPANIJA_LECCINO_2019_2020_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lvio.simon\OneDrive%20-%20Ministarstvo%20poljoprivrede\Radna%20povr&#353;ina\NIR%20rezultati\4.%20preporuka\Tablica%20i%20graf%203.%20Srednja_Dalmacja_Dograde_Ka&#353;tel_Su&#263;urac_OBLICA_2019_2020_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lvio.simon\OneDrive%20-%20Ministarstvo%20poljoprivrede\Radna%20povr&#353;ina\NIR%20rezultati\4.%20preporuka\Tablica%20i%20graf%204.%20Srednja_Dalmacja_Dograde_Ka&#353;tel_Su&#263;urac_LEVANTINKA_2019_2020_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lvio.simon\OneDrive%20-%20Ministarstvo%20poljoprivrede\Radna%20povr&#353;ina\NIR%20rezultati\4.%20preporuka\Tablica%20i%20graf%205.%20Otok_Kor&#269;ula_LASTOVKA_2019_2020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BIRNA"/>
    </sheetNames>
    <sheetDataSet>
      <sheetData sheetId="0">
        <row r="5">
          <cell r="B5" t="str">
            <v>07.09 2019</v>
          </cell>
          <cell r="C5">
            <v>50.1</v>
          </cell>
          <cell r="E5">
            <v>24.3</v>
          </cell>
          <cell r="G5">
            <v>2.48</v>
          </cell>
        </row>
        <row r="6">
          <cell r="B6" t="str">
            <v>21.09 2019</v>
          </cell>
          <cell r="C6">
            <v>51.5</v>
          </cell>
          <cell r="E6">
            <v>28.6</v>
          </cell>
          <cell r="G6">
            <v>2.81</v>
          </cell>
        </row>
        <row r="7">
          <cell r="B7" t="str">
            <v>28.09 2019</v>
          </cell>
          <cell r="C7">
            <v>50.4</v>
          </cell>
          <cell r="E7">
            <v>30.7</v>
          </cell>
          <cell r="G7">
            <v>3.11</v>
          </cell>
        </row>
        <row r="8">
          <cell r="B8" t="str">
            <v>05.10 2019</v>
          </cell>
          <cell r="C8">
            <v>50.7</v>
          </cell>
          <cell r="E8">
            <v>31.3</v>
          </cell>
          <cell r="G8">
            <v>3.24</v>
          </cell>
        </row>
        <row r="9">
          <cell r="B9" t="str">
            <v>12.10 2019</v>
          </cell>
          <cell r="C9">
            <v>50.8</v>
          </cell>
          <cell r="E9">
            <v>33.4</v>
          </cell>
          <cell r="G9">
            <v>3.97</v>
          </cell>
        </row>
        <row r="10">
          <cell r="B10" t="str">
            <v>19.10 2019</v>
          </cell>
          <cell r="C10">
            <v>50.8</v>
          </cell>
          <cell r="E10">
            <v>31.6</v>
          </cell>
          <cell r="G10">
            <v>3.96</v>
          </cell>
        </row>
        <row r="11">
          <cell r="B11" t="str">
            <v>26.10 2019</v>
          </cell>
          <cell r="C11">
            <v>50.1</v>
          </cell>
          <cell r="E11">
            <v>33.1</v>
          </cell>
          <cell r="G11">
            <v>4.0199999999999996</v>
          </cell>
        </row>
        <row r="12">
          <cell r="B12" t="str">
            <v>02.11 2019</v>
          </cell>
          <cell r="C12">
            <v>51.4</v>
          </cell>
          <cell r="E12">
            <v>34.5</v>
          </cell>
          <cell r="G12">
            <v>4.22</v>
          </cell>
        </row>
        <row r="13">
          <cell r="B13" t="str">
            <v>09.11 2019</v>
          </cell>
          <cell r="C13">
            <v>51.2</v>
          </cell>
          <cell r="E13">
            <v>35.4</v>
          </cell>
          <cell r="G13">
            <v>4.3600000000000003</v>
          </cell>
        </row>
        <row r="14">
          <cell r="B14" t="str">
            <v>16.11 2019</v>
          </cell>
          <cell r="C14">
            <v>51.5</v>
          </cell>
          <cell r="E14">
            <v>36.200000000000003</v>
          </cell>
          <cell r="G14">
            <v>4.57</v>
          </cell>
        </row>
        <row r="15">
          <cell r="B15" t="str">
            <v>26.11 2019</v>
          </cell>
          <cell r="C15">
            <v>53.4</v>
          </cell>
          <cell r="E15">
            <v>36.4</v>
          </cell>
          <cell r="G15">
            <v>4.6900000000000004</v>
          </cell>
        </row>
        <row r="22">
          <cell r="B22" t="str">
            <v>07.09 2020</v>
          </cell>
          <cell r="C22" t="str">
            <v>/</v>
          </cell>
          <cell r="E22" t="str">
            <v>/</v>
          </cell>
          <cell r="G22" t="str">
            <v>/</v>
          </cell>
        </row>
        <row r="23">
          <cell r="B23" t="str">
            <v>21.09 2020</v>
          </cell>
          <cell r="C23" t="str">
            <v>/</v>
          </cell>
          <cell r="E23" t="str">
            <v>/</v>
          </cell>
          <cell r="G23" t="str">
            <v>/</v>
          </cell>
        </row>
        <row r="24">
          <cell r="B24" t="str">
            <v>28.09 2020</v>
          </cell>
          <cell r="C24">
            <v>50.8</v>
          </cell>
          <cell r="E24">
            <v>30.5</v>
          </cell>
          <cell r="G24">
            <v>2.86</v>
          </cell>
        </row>
        <row r="25">
          <cell r="B25" t="str">
            <v>05.10 2020</v>
          </cell>
          <cell r="C25">
            <v>51.3</v>
          </cell>
          <cell r="E25">
            <v>32.200000000000003</v>
          </cell>
          <cell r="G25">
            <v>3.21</v>
          </cell>
        </row>
        <row r="26">
          <cell r="B26" t="str">
            <v>12.10 2020</v>
          </cell>
          <cell r="C26">
            <v>49.6</v>
          </cell>
          <cell r="E26">
            <v>32.799999999999997</v>
          </cell>
          <cell r="G26">
            <v>3.11</v>
          </cell>
        </row>
        <row r="27">
          <cell r="B27" t="str">
            <v>19.10 2020</v>
          </cell>
          <cell r="C27">
            <v>48.9</v>
          </cell>
          <cell r="E27">
            <v>34.6</v>
          </cell>
          <cell r="G27">
            <v>3.27</v>
          </cell>
        </row>
        <row r="28">
          <cell r="B28" t="str">
            <v>26.10 2020</v>
          </cell>
          <cell r="C28">
            <v>50</v>
          </cell>
          <cell r="E28">
            <v>35.1</v>
          </cell>
          <cell r="G28">
            <v>3.25</v>
          </cell>
        </row>
        <row r="29">
          <cell r="B29" t="str">
            <v>02.11 2020</v>
          </cell>
          <cell r="C29">
            <v>49.8</v>
          </cell>
          <cell r="E29">
            <v>35.1</v>
          </cell>
          <cell r="G29">
            <v>3.36</v>
          </cell>
        </row>
        <row r="30">
          <cell r="B30" t="str">
            <v>09.11 2020</v>
          </cell>
          <cell r="C30">
            <v>48.1</v>
          </cell>
          <cell r="E30">
            <v>35.700000000000003</v>
          </cell>
          <cell r="G30">
            <v>3.41</v>
          </cell>
        </row>
        <row r="31">
          <cell r="B31" t="str">
            <v>16.11 2020</v>
          </cell>
          <cell r="C31">
            <v>46.5</v>
          </cell>
          <cell r="E31">
            <v>36.4</v>
          </cell>
          <cell r="G31">
            <v>3.51</v>
          </cell>
        </row>
        <row r="32">
          <cell r="B32" t="str">
            <v>26.11 2020</v>
          </cell>
          <cell r="C32">
            <v>40.6</v>
          </cell>
          <cell r="E32">
            <v>37.799999999999997</v>
          </cell>
          <cell r="G32">
            <v>3.49</v>
          </cell>
        </row>
        <row r="39">
          <cell r="B39" t="str">
            <v>07.09 2021</v>
          </cell>
          <cell r="C39" t="str">
            <v>/</v>
          </cell>
          <cell r="E39" t="str">
            <v>/</v>
          </cell>
          <cell r="G39" t="str">
            <v>/</v>
          </cell>
        </row>
        <row r="40">
          <cell r="B40" t="str">
            <v>21.09 2021</v>
          </cell>
          <cell r="C40">
            <v>48</v>
          </cell>
          <cell r="E40">
            <v>32.4</v>
          </cell>
          <cell r="G40">
            <v>2.4300000000000002</v>
          </cell>
        </row>
        <row r="41">
          <cell r="B41" t="str">
            <v>28.09 2021</v>
          </cell>
          <cell r="C41">
            <v>47.4</v>
          </cell>
          <cell r="E41">
            <v>32.700000000000003</v>
          </cell>
          <cell r="G41">
            <v>2.62</v>
          </cell>
        </row>
        <row r="42">
          <cell r="B42" t="str">
            <v>05.10 2021</v>
          </cell>
          <cell r="C42">
            <v>45.6</v>
          </cell>
          <cell r="E42">
            <v>33.299999999999997</v>
          </cell>
          <cell r="G42">
            <v>2.89</v>
          </cell>
        </row>
        <row r="43">
          <cell r="B43" t="str">
            <v>12.10 2021</v>
          </cell>
          <cell r="C43">
            <v>45.5</v>
          </cell>
          <cell r="E43">
            <v>35.1</v>
          </cell>
          <cell r="G43">
            <v>3.05</v>
          </cell>
        </row>
        <row r="44">
          <cell r="B44" t="str">
            <v>19.10 2021</v>
          </cell>
          <cell r="C44">
            <v>43.7</v>
          </cell>
          <cell r="E44">
            <v>35.6</v>
          </cell>
          <cell r="G44">
            <v>3.31</v>
          </cell>
        </row>
        <row r="45">
          <cell r="B45" t="str">
            <v>26.10 2021</v>
          </cell>
          <cell r="C45">
            <v>42.3</v>
          </cell>
          <cell r="E45">
            <v>36.700000000000003</v>
          </cell>
          <cell r="G45">
            <v>3.21</v>
          </cell>
        </row>
        <row r="46">
          <cell r="B46" t="str">
            <v>02.11 2021</v>
          </cell>
        </row>
        <row r="47">
          <cell r="B47" t="str">
            <v>09.11 2021</v>
          </cell>
        </row>
        <row r="48">
          <cell r="B48" t="str">
            <v>16.11 2021</v>
          </cell>
        </row>
        <row r="49">
          <cell r="B49" t="str">
            <v>26.11 2021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BIRNA"/>
    </sheetNames>
    <sheetDataSet>
      <sheetData sheetId="0">
        <row r="5">
          <cell r="B5" t="str">
            <v>07.09 2019</v>
          </cell>
          <cell r="C5">
            <v>51.2</v>
          </cell>
          <cell r="E5">
            <v>22.8</v>
          </cell>
          <cell r="G5">
            <v>2.94</v>
          </cell>
        </row>
        <row r="6">
          <cell r="B6" t="str">
            <v>21.09 2019</v>
          </cell>
          <cell r="C6">
            <v>54.9</v>
          </cell>
          <cell r="E6">
            <v>24.6</v>
          </cell>
          <cell r="G6">
            <v>3.21</v>
          </cell>
        </row>
        <row r="7">
          <cell r="B7" t="str">
            <v>28.09 2019</v>
          </cell>
          <cell r="C7">
            <v>52.2</v>
          </cell>
          <cell r="E7">
            <v>27.7</v>
          </cell>
          <cell r="G7">
            <v>4.24</v>
          </cell>
        </row>
        <row r="8">
          <cell r="B8" t="str">
            <v>05.10 2019</v>
          </cell>
          <cell r="C8">
            <v>56.6</v>
          </cell>
          <cell r="E8">
            <v>28.8</v>
          </cell>
          <cell r="G8">
            <v>6.12</v>
          </cell>
        </row>
        <row r="9">
          <cell r="B9" t="str">
            <v>12.10 2019</v>
          </cell>
          <cell r="C9">
            <v>57.9</v>
          </cell>
          <cell r="E9">
            <v>29.2</v>
          </cell>
          <cell r="G9">
            <v>6.62</v>
          </cell>
        </row>
        <row r="10">
          <cell r="B10" t="str">
            <v>19.10 2019</v>
          </cell>
          <cell r="C10">
            <v>57.2</v>
          </cell>
          <cell r="E10">
            <v>31.1</v>
          </cell>
          <cell r="G10">
            <v>6.91</v>
          </cell>
        </row>
        <row r="11">
          <cell r="B11" t="str">
            <v>26.10 2019</v>
          </cell>
          <cell r="C11">
            <v>54.9</v>
          </cell>
          <cell r="E11">
            <v>30.5</v>
          </cell>
          <cell r="G11">
            <v>5.91</v>
          </cell>
        </row>
        <row r="12">
          <cell r="B12" t="str">
            <v>02.11 2019</v>
          </cell>
          <cell r="C12">
            <v>52.2</v>
          </cell>
          <cell r="E12">
            <v>32.1</v>
          </cell>
          <cell r="G12">
            <v>5.1100000000000003</v>
          </cell>
        </row>
        <row r="13">
          <cell r="B13" t="str">
            <v>09.11 2019</v>
          </cell>
          <cell r="C13">
            <v>56.2</v>
          </cell>
          <cell r="E13">
            <v>33.1</v>
          </cell>
          <cell r="G13">
            <v>5.98</v>
          </cell>
        </row>
        <row r="14">
          <cell r="B14" t="str">
            <v>16.11 2019</v>
          </cell>
          <cell r="C14">
            <v>55.2</v>
          </cell>
          <cell r="E14">
            <v>33.5</v>
          </cell>
          <cell r="G14">
            <v>5.86</v>
          </cell>
        </row>
        <row r="15">
          <cell r="B15" t="str">
            <v>26.11 2019</v>
          </cell>
          <cell r="C15" t="str">
            <v>/</v>
          </cell>
          <cell r="E15" t="str">
            <v>/</v>
          </cell>
          <cell r="G15" t="str">
            <v>/</v>
          </cell>
        </row>
        <row r="22">
          <cell r="B22" t="str">
            <v>07.09 2020</v>
          </cell>
          <cell r="C22">
            <v>37.299999999999997</v>
          </cell>
          <cell r="E22">
            <v>22.5</v>
          </cell>
          <cell r="G22">
            <v>2.56</v>
          </cell>
        </row>
        <row r="23">
          <cell r="B23" t="str">
            <v>21.09 2020</v>
          </cell>
          <cell r="C23">
            <v>43.9</v>
          </cell>
          <cell r="E23">
            <v>30.1</v>
          </cell>
          <cell r="G23">
            <v>3.98</v>
          </cell>
        </row>
        <row r="24">
          <cell r="B24" t="str">
            <v>28.09 2020</v>
          </cell>
          <cell r="C24">
            <v>51.6</v>
          </cell>
          <cell r="E24">
            <v>26.5</v>
          </cell>
          <cell r="G24">
            <v>4.0199999999999996</v>
          </cell>
        </row>
        <row r="25">
          <cell r="B25" t="str">
            <v>05.10 2020</v>
          </cell>
          <cell r="C25">
            <v>54.1</v>
          </cell>
          <cell r="E25">
            <v>28</v>
          </cell>
          <cell r="G25">
            <v>4.66</v>
          </cell>
        </row>
        <row r="26">
          <cell r="B26" t="str">
            <v>12.10 2020</v>
          </cell>
          <cell r="C26">
            <v>54.2</v>
          </cell>
          <cell r="E26">
            <v>29</v>
          </cell>
          <cell r="G26">
            <v>5.33</v>
          </cell>
        </row>
        <row r="27">
          <cell r="B27" t="str">
            <v>19.10 2020</v>
          </cell>
          <cell r="C27">
            <v>52.3</v>
          </cell>
          <cell r="E27">
            <v>29.1</v>
          </cell>
          <cell r="G27">
            <v>5.98</v>
          </cell>
        </row>
        <row r="28">
          <cell r="B28" t="str">
            <v>26.10 2020</v>
          </cell>
          <cell r="C28">
            <v>56.1</v>
          </cell>
          <cell r="E28">
            <v>32.4</v>
          </cell>
          <cell r="G28">
            <v>7.33</v>
          </cell>
        </row>
        <row r="29">
          <cell r="B29" t="str">
            <v>02.11 2020</v>
          </cell>
          <cell r="C29">
            <v>56.2</v>
          </cell>
          <cell r="E29">
            <v>33.299999999999997</v>
          </cell>
          <cell r="G29">
            <v>7.35</v>
          </cell>
        </row>
        <row r="30">
          <cell r="B30" t="str">
            <v>09.11 2020</v>
          </cell>
          <cell r="C30">
            <v>54.1</v>
          </cell>
          <cell r="E30">
            <v>33.4</v>
          </cell>
          <cell r="G30">
            <v>7.05</v>
          </cell>
        </row>
        <row r="31">
          <cell r="B31" t="str">
            <v>16.11 2020</v>
          </cell>
          <cell r="C31" t="str">
            <v>/</v>
          </cell>
          <cell r="E31" t="str">
            <v>/</v>
          </cell>
          <cell r="G31" t="str">
            <v>/</v>
          </cell>
        </row>
        <row r="32">
          <cell r="B32" t="str">
            <v>26.11 2020</v>
          </cell>
          <cell r="C32">
            <v>51.1</v>
          </cell>
          <cell r="E32">
            <v>31.3</v>
          </cell>
          <cell r="G32">
            <v>6.41</v>
          </cell>
        </row>
        <row r="39">
          <cell r="B39" t="str">
            <v>07.09 2021</v>
          </cell>
          <cell r="C39" t="str">
            <v>/</v>
          </cell>
          <cell r="E39" t="str">
            <v>/</v>
          </cell>
          <cell r="G39" t="str">
            <v>/</v>
          </cell>
        </row>
        <row r="40">
          <cell r="B40" t="str">
            <v>21.09 2021</v>
          </cell>
          <cell r="C40">
            <v>51.6</v>
          </cell>
          <cell r="E40">
            <v>25.1</v>
          </cell>
          <cell r="G40">
            <v>4.46</v>
          </cell>
        </row>
        <row r="41">
          <cell r="B41" t="str">
            <v>28.09 2021</v>
          </cell>
          <cell r="C41">
            <v>54.6</v>
          </cell>
          <cell r="E41">
            <v>27.3</v>
          </cell>
          <cell r="G41">
            <v>4.21</v>
          </cell>
        </row>
        <row r="42">
          <cell r="B42" t="str">
            <v>05.10 2021</v>
          </cell>
          <cell r="C42">
            <v>54.8</v>
          </cell>
          <cell r="E42">
            <v>28.7</v>
          </cell>
          <cell r="G42">
            <v>5.28</v>
          </cell>
        </row>
        <row r="43">
          <cell r="B43" t="str">
            <v>12.10 2021</v>
          </cell>
          <cell r="C43">
            <v>54.3</v>
          </cell>
          <cell r="E43">
            <v>31.5</v>
          </cell>
          <cell r="G43">
            <v>5.58</v>
          </cell>
        </row>
        <row r="44">
          <cell r="B44" t="str">
            <v>19.10 2021</v>
          </cell>
          <cell r="C44">
            <v>54.5</v>
          </cell>
          <cell r="E44">
            <v>30.1</v>
          </cell>
          <cell r="G44">
            <v>5.62</v>
          </cell>
        </row>
        <row r="45">
          <cell r="B45" t="str">
            <v>26.10 2021</v>
          </cell>
          <cell r="C45">
            <v>55.3</v>
          </cell>
          <cell r="E45">
            <v>30.8</v>
          </cell>
          <cell r="G45">
            <v>6.06</v>
          </cell>
        </row>
        <row r="46">
          <cell r="B46" t="str">
            <v>02.11 2021</v>
          </cell>
        </row>
        <row r="47">
          <cell r="B47" t="str">
            <v>09.11 2021</v>
          </cell>
        </row>
        <row r="48">
          <cell r="B48" t="str">
            <v>16.11 2021</v>
          </cell>
        </row>
        <row r="49">
          <cell r="B49" t="str">
            <v>26.11 2021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BIRNA"/>
    </sheetNames>
    <sheetDataSet>
      <sheetData sheetId="0">
        <row r="5">
          <cell r="B5" t="str">
            <v>07.09 2019</v>
          </cell>
          <cell r="C5">
            <v>48.3</v>
          </cell>
          <cell r="E5">
            <v>26.9</v>
          </cell>
          <cell r="G5">
            <v>1.89</v>
          </cell>
        </row>
        <row r="6">
          <cell r="B6" t="str">
            <v>21.09 2019</v>
          </cell>
          <cell r="C6">
            <v>56.3</v>
          </cell>
          <cell r="E6">
            <v>27</v>
          </cell>
          <cell r="G6">
            <v>2</v>
          </cell>
        </row>
        <row r="7">
          <cell r="B7" t="str">
            <v>28.09 2019</v>
          </cell>
          <cell r="C7">
            <v>52.8</v>
          </cell>
          <cell r="E7">
            <v>31.1</v>
          </cell>
          <cell r="G7">
            <v>2.14</v>
          </cell>
        </row>
        <row r="8">
          <cell r="B8" t="str">
            <v>05.10 2019</v>
          </cell>
          <cell r="C8">
            <v>54.1</v>
          </cell>
          <cell r="E8">
            <v>32.200000000000003</v>
          </cell>
          <cell r="G8">
            <v>3.45</v>
          </cell>
        </row>
        <row r="9">
          <cell r="B9" t="str">
            <v>12.10 2019</v>
          </cell>
          <cell r="C9">
            <v>55.1</v>
          </cell>
          <cell r="E9">
            <v>33.200000000000003</v>
          </cell>
          <cell r="G9">
            <v>3.63</v>
          </cell>
        </row>
        <row r="10">
          <cell r="B10" t="str">
            <v>19.10 2019</v>
          </cell>
          <cell r="C10">
            <v>55.4</v>
          </cell>
          <cell r="E10">
            <v>34.700000000000003</v>
          </cell>
          <cell r="G10">
            <v>3.58</v>
          </cell>
        </row>
        <row r="11">
          <cell r="B11" t="str">
            <v>26.10 2019</v>
          </cell>
          <cell r="C11">
            <v>55.2</v>
          </cell>
          <cell r="E11">
            <v>33.6</v>
          </cell>
          <cell r="G11">
            <v>4.21</v>
          </cell>
        </row>
        <row r="12">
          <cell r="B12" t="str">
            <v>02.11 2019</v>
          </cell>
          <cell r="C12">
            <v>48</v>
          </cell>
          <cell r="E12">
            <v>34.299999999999997</v>
          </cell>
          <cell r="G12">
            <v>3.56</v>
          </cell>
        </row>
        <row r="13">
          <cell r="B13" t="str">
            <v>09.11 2019</v>
          </cell>
          <cell r="C13">
            <v>53.9</v>
          </cell>
          <cell r="E13">
            <v>35.200000000000003</v>
          </cell>
          <cell r="G13">
            <v>4.0199999999999996</v>
          </cell>
        </row>
        <row r="14">
          <cell r="B14" t="str">
            <v>16.11 2019</v>
          </cell>
          <cell r="C14">
            <v>51.2</v>
          </cell>
          <cell r="E14">
            <v>36.1</v>
          </cell>
          <cell r="G14">
            <v>4.12</v>
          </cell>
        </row>
        <row r="15">
          <cell r="B15" t="str">
            <v>26.11 2019</v>
          </cell>
          <cell r="C15" t="str">
            <v>/</v>
          </cell>
          <cell r="E15" t="str">
            <v>/</v>
          </cell>
          <cell r="G15" t="str">
            <v>/</v>
          </cell>
        </row>
        <row r="22">
          <cell r="B22" t="str">
            <v>07.09 2020</v>
          </cell>
          <cell r="C22">
            <v>49.5</v>
          </cell>
          <cell r="E22">
            <v>28.5</v>
          </cell>
          <cell r="G22">
            <v>2.08</v>
          </cell>
        </row>
        <row r="23">
          <cell r="B23" t="str">
            <v>21.09 2020</v>
          </cell>
          <cell r="C23">
            <v>44.6</v>
          </cell>
          <cell r="E23">
            <v>24</v>
          </cell>
          <cell r="G23">
            <v>1.82</v>
          </cell>
        </row>
        <row r="24">
          <cell r="B24" t="str">
            <v>28.09 2020</v>
          </cell>
          <cell r="C24">
            <v>52.3</v>
          </cell>
          <cell r="E24">
            <v>31.6</v>
          </cell>
          <cell r="G24">
            <v>2.91</v>
          </cell>
        </row>
        <row r="25">
          <cell r="B25" t="str">
            <v>05.10 2020</v>
          </cell>
          <cell r="C25">
            <v>53.9</v>
          </cell>
          <cell r="E25">
            <v>31.1</v>
          </cell>
          <cell r="G25">
            <v>3.54</v>
          </cell>
        </row>
        <row r="26">
          <cell r="B26" t="str">
            <v>12.10 2020</v>
          </cell>
          <cell r="C26">
            <v>54.2</v>
          </cell>
          <cell r="E26">
            <v>33</v>
          </cell>
          <cell r="G26">
            <v>3.79</v>
          </cell>
        </row>
        <row r="27">
          <cell r="B27" t="str">
            <v>19.10 2020</v>
          </cell>
          <cell r="C27">
            <v>53.6</v>
          </cell>
          <cell r="E27">
            <v>33</v>
          </cell>
          <cell r="G27">
            <v>4.12</v>
          </cell>
        </row>
        <row r="28">
          <cell r="B28" t="str">
            <v>26.10 2020</v>
          </cell>
          <cell r="C28">
            <v>56.9</v>
          </cell>
          <cell r="E28">
            <v>35</v>
          </cell>
          <cell r="G28">
            <v>5.53</v>
          </cell>
        </row>
        <row r="29">
          <cell r="B29" t="str">
            <v>02.11 2020</v>
          </cell>
          <cell r="C29">
            <v>62</v>
          </cell>
          <cell r="E29">
            <v>35</v>
          </cell>
          <cell r="G29">
            <v>6.09</v>
          </cell>
        </row>
        <row r="30">
          <cell r="B30" t="str">
            <v>09.11 2020</v>
          </cell>
          <cell r="C30">
            <v>67.2</v>
          </cell>
          <cell r="E30">
            <v>37.6</v>
          </cell>
          <cell r="G30">
            <v>7.06</v>
          </cell>
        </row>
        <row r="31">
          <cell r="B31" t="str">
            <v>16.11 2020</v>
          </cell>
          <cell r="C31" t="str">
            <v>/</v>
          </cell>
          <cell r="E31" t="str">
            <v>/</v>
          </cell>
          <cell r="G31" t="str">
            <v>/</v>
          </cell>
        </row>
        <row r="32">
          <cell r="B32" t="str">
            <v>26.11 2020</v>
          </cell>
          <cell r="C32">
            <v>59.2</v>
          </cell>
          <cell r="E32">
            <v>34.5</v>
          </cell>
          <cell r="G32">
            <v>5.99</v>
          </cell>
        </row>
        <row r="39">
          <cell r="B39" t="str">
            <v>07.09 2021</v>
          </cell>
          <cell r="C39" t="str">
            <v>/</v>
          </cell>
          <cell r="E39" t="str">
            <v>/</v>
          </cell>
          <cell r="G39" t="str">
            <v>/</v>
          </cell>
        </row>
        <row r="40">
          <cell r="B40" t="str">
            <v>21.09 2021</v>
          </cell>
          <cell r="C40">
            <v>45.1</v>
          </cell>
          <cell r="E40">
            <v>27.6</v>
          </cell>
          <cell r="G40">
            <v>2.29</v>
          </cell>
        </row>
        <row r="41">
          <cell r="B41" t="str">
            <v>28.09 2021</v>
          </cell>
          <cell r="C41">
            <v>50.1</v>
          </cell>
          <cell r="E41">
            <v>33.4</v>
          </cell>
          <cell r="G41">
            <v>3.13</v>
          </cell>
        </row>
        <row r="42">
          <cell r="B42" t="str">
            <v>05.10 2021</v>
          </cell>
          <cell r="C42">
            <v>49.3</v>
          </cell>
          <cell r="E42">
            <v>34.299999999999997</v>
          </cell>
          <cell r="G42">
            <v>3.42</v>
          </cell>
        </row>
        <row r="43">
          <cell r="B43" t="str">
            <v>12.10 2021</v>
          </cell>
          <cell r="C43">
            <v>52.1</v>
          </cell>
          <cell r="E43">
            <v>35</v>
          </cell>
          <cell r="G43">
            <v>3.91</v>
          </cell>
        </row>
        <row r="44">
          <cell r="B44" t="str">
            <v>19.10 2021</v>
          </cell>
          <cell r="C44">
            <v>52.6</v>
          </cell>
          <cell r="E44">
            <v>36.200000000000003</v>
          </cell>
          <cell r="G44">
            <v>3.93</v>
          </cell>
        </row>
        <row r="45">
          <cell r="B45" t="str">
            <v>26.10 2021</v>
          </cell>
          <cell r="C45">
            <v>53.9</v>
          </cell>
          <cell r="E45">
            <v>37</v>
          </cell>
          <cell r="G45">
            <v>3.94</v>
          </cell>
        </row>
        <row r="46">
          <cell r="B46" t="str">
            <v>02.11 2021</v>
          </cell>
        </row>
        <row r="47">
          <cell r="B47" t="str">
            <v>09.11 2021</v>
          </cell>
        </row>
        <row r="48">
          <cell r="B48" t="str">
            <v>16.11 2021</v>
          </cell>
        </row>
        <row r="49">
          <cell r="B49" t="str">
            <v>26.11 2021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BIRNA"/>
    </sheetNames>
    <sheetDataSet>
      <sheetData sheetId="0">
        <row r="5">
          <cell r="B5" t="str">
            <v>07.09 2019</v>
          </cell>
          <cell r="C5">
            <v>45</v>
          </cell>
          <cell r="E5">
            <v>31.7</v>
          </cell>
          <cell r="G5">
            <v>1.98</v>
          </cell>
        </row>
        <row r="6">
          <cell r="B6" t="str">
            <v>21.09 2019</v>
          </cell>
          <cell r="C6">
            <v>29.6</v>
          </cell>
          <cell r="E6">
            <v>31.6</v>
          </cell>
          <cell r="G6">
            <v>1.21</v>
          </cell>
        </row>
        <row r="7">
          <cell r="B7" t="str">
            <v>28.09 2019</v>
          </cell>
          <cell r="C7">
            <v>50.4</v>
          </cell>
          <cell r="E7">
            <v>33.700000000000003</v>
          </cell>
          <cell r="G7">
            <v>2.21</v>
          </cell>
        </row>
        <row r="8">
          <cell r="B8" t="str">
            <v>05.10 2019</v>
          </cell>
          <cell r="C8">
            <v>51.1</v>
          </cell>
          <cell r="E8">
            <v>35</v>
          </cell>
          <cell r="G8">
            <v>2.91</v>
          </cell>
        </row>
        <row r="9">
          <cell r="B9" t="str">
            <v>12.10 2019</v>
          </cell>
          <cell r="C9">
            <v>51.9</v>
          </cell>
          <cell r="E9">
            <v>36.1</v>
          </cell>
          <cell r="G9">
            <v>3.33</v>
          </cell>
        </row>
        <row r="10">
          <cell r="B10" t="str">
            <v>19.10 2019</v>
          </cell>
          <cell r="C10">
            <v>51.8</v>
          </cell>
          <cell r="E10">
            <v>35.200000000000003</v>
          </cell>
          <cell r="G10">
            <v>3.66</v>
          </cell>
        </row>
        <row r="11">
          <cell r="B11" t="str">
            <v>26.10 2019</v>
          </cell>
          <cell r="C11">
            <v>52</v>
          </cell>
          <cell r="E11">
            <v>35.299999999999997</v>
          </cell>
          <cell r="G11">
            <v>4.01</v>
          </cell>
        </row>
        <row r="12">
          <cell r="B12" t="str">
            <v>02.11 2019</v>
          </cell>
          <cell r="C12">
            <v>52.1</v>
          </cell>
          <cell r="E12">
            <v>38</v>
          </cell>
          <cell r="G12">
            <v>4.04</v>
          </cell>
        </row>
        <row r="13">
          <cell r="B13" t="str">
            <v>09.11 2019</v>
          </cell>
          <cell r="C13">
            <v>51.9</v>
          </cell>
          <cell r="E13">
            <v>39.1</v>
          </cell>
          <cell r="G13">
            <v>4.0599999999999996</v>
          </cell>
        </row>
        <row r="14">
          <cell r="B14" t="str">
            <v>16.11 2019</v>
          </cell>
          <cell r="C14">
            <v>49.7</v>
          </cell>
          <cell r="E14">
            <v>40.4</v>
          </cell>
          <cell r="G14">
            <v>4.01</v>
          </cell>
        </row>
        <row r="15">
          <cell r="B15" t="str">
            <v>26.11 2019</v>
          </cell>
          <cell r="C15" t="str">
            <v>/</v>
          </cell>
          <cell r="E15" t="str">
            <v>/</v>
          </cell>
          <cell r="G15" t="str">
            <v>/</v>
          </cell>
        </row>
        <row r="22">
          <cell r="B22" t="str">
            <v>07.09 2020</v>
          </cell>
          <cell r="C22">
            <v>42.7</v>
          </cell>
          <cell r="E22">
            <v>34.4</v>
          </cell>
          <cell r="G22">
            <v>1.82</v>
          </cell>
        </row>
        <row r="23">
          <cell r="B23" t="str">
            <v>21.09 2020</v>
          </cell>
          <cell r="C23">
            <v>32.9</v>
          </cell>
          <cell r="E23">
            <v>35.1</v>
          </cell>
          <cell r="G23">
            <v>1.26</v>
          </cell>
        </row>
        <row r="24">
          <cell r="B24" t="str">
            <v>28.09 2020</v>
          </cell>
          <cell r="C24">
            <v>46.6</v>
          </cell>
          <cell r="E24">
            <v>31.5</v>
          </cell>
          <cell r="G24">
            <v>1.83</v>
          </cell>
        </row>
        <row r="25">
          <cell r="B25" t="str">
            <v>05.10 2020</v>
          </cell>
          <cell r="C25">
            <v>48.4</v>
          </cell>
          <cell r="E25">
            <v>34.799999999999997</v>
          </cell>
          <cell r="G25">
            <v>2.15</v>
          </cell>
        </row>
        <row r="26">
          <cell r="B26" t="str">
            <v>12.10 2020</v>
          </cell>
          <cell r="C26">
            <v>51.4</v>
          </cell>
          <cell r="E26">
            <v>35.200000000000003</v>
          </cell>
          <cell r="G26">
            <v>3.11</v>
          </cell>
        </row>
        <row r="27">
          <cell r="B27" t="str">
            <v>19.10 2020</v>
          </cell>
          <cell r="C27">
            <v>50.5</v>
          </cell>
          <cell r="E27">
            <v>34.700000000000003</v>
          </cell>
          <cell r="G27">
            <v>3.41</v>
          </cell>
        </row>
        <row r="28">
          <cell r="B28" t="str">
            <v>26.10 2020</v>
          </cell>
          <cell r="C28">
            <v>47.3</v>
          </cell>
          <cell r="E28">
            <v>34.6</v>
          </cell>
          <cell r="G28">
            <v>2.91</v>
          </cell>
        </row>
        <row r="29">
          <cell r="B29" t="str">
            <v>02.11 2020</v>
          </cell>
          <cell r="C29">
            <v>52.4</v>
          </cell>
          <cell r="E29">
            <v>35.5</v>
          </cell>
          <cell r="G29">
            <v>3.74</v>
          </cell>
        </row>
        <row r="30">
          <cell r="B30" t="str">
            <v>09.11 2020</v>
          </cell>
          <cell r="C30" t="str">
            <v>/</v>
          </cell>
          <cell r="E30" t="str">
            <v>/</v>
          </cell>
          <cell r="G30" t="str">
            <v>/</v>
          </cell>
        </row>
        <row r="31">
          <cell r="B31" t="str">
            <v>16.11 2020</v>
          </cell>
          <cell r="C31" t="str">
            <v>/</v>
          </cell>
          <cell r="E31" t="str">
            <v>/</v>
          </cell>
          <cell r="G31" t="str">
            <v>/</v>
          </cell>
        </row>
        <row r="32">
          <cell r="B32" t="str">
            <v>26.11 2020</v>
          </cell>
          <cell r="C32" t="str">
            <v>/</v>
          </cell>
          <cell r="E32" t="str">
            <v>/</v>
          </cell>
          <cell r="G32" t="str">
            <v>/</v>
          </cell>
        </row>
        <row r="39">
          <cell r="B39" t="str">
            <v>07.09 2021</v>
          </cell>
          <cell r="C39" t="str">
            <v>/</v>
          </cell>
          <cell r="E39" t="str">
            <v>/</v>
          </cell>
          <cell r="G39" t="str">
            <v>/</v>
          </cell>
        </row>
        <row r="40">
          <cell r="B40" t="str">
            <v>21.09 2021</v>
          </cell>
          <cell r="C40">
            <v>50.3</v>
          </cell>
          <cell r="E40">
            <v>33.700000000000003</v>
          </cell>
          <cell r="G40">
            <v>2.29</v>
          </cell>
        </row>
        <row r="41">
          <cell r="B41" t="str">
            <v>28.09 2021</v>
          </cell>
          <cell r="C41">
            <v>49.5</v>
          </cell>
          <cell r="E41">
            <v>34.5</v>
          </cell>
          <cell r="G41">
            <v>2.4</v>
          </cell>
        </row>
        <row r="42">
          <cell r="B42" t="str">
            <v>05.10 2021</v>
          </cell>
          <cell r="C42">
            <v>48.8</v>
          </cell>
          <cell r="E42">
            <v>35.6</v>
          </cell>
          <cell r="G42">
            <v>2.61</v>
          </cell>
        </row>
        <row r="43">
          <cell r="B43" t="str">
            <v>12.10 2021</v>
          </cell>
          <cell r="C43">
            <v>50.9</v>
          </cell>
          <cell r="E43">
            <v>35.200000000000003</v>
          </cell>
          <cell r="G43">
            <v>3.02</v>
          </cell>
        </row>
        <row r="44">
          <cell r="B44" t="str">
            <v>19.10 2021</v>
          </cell>
          <cell r="C44">
            <v>51.2</v>
          </cell>
          <cell r="E44">
            <v>36</v>
          </cell>
          <cell r="G44">
            <v>3.39</v>
          </cell>
        </row>
        <row r="45">
          <cell r="B45" t="str">
            <v>26.10 2021</v>
          </cell>
          <cell r="C45">
            <v>52.8</v>
          </cell>
          <cell r="E45">
            <v>36.200000000000003</v>
          </cell>
          <cell r="G45">
            <v>4.21</v>
          </cell>
        </row>
        <row r="46">
          <cell r="B46" t="str">
            <v>02.11 2021</v>
          </cell>
        </row>
        <row r="47">
          <cell r="B47" t="str">
            <v>09.11 2021</v>
          </cell>
        </row>
        <row r="48">
          <cell r="B48" t="str">
            <v>16.11 2021</v>
          </cell>
        </row>
        <row r="49">
          <cell r="B49" t="str">
            <v>26.11 2021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E35FA-09C5-48F1-AC3A-379601C89D7A}">
  <dimension ref="A1:AH106"/>
  <sheetViews>
    <sheetView tabSelected="1" zoomScale="80" zoomScaleNormal="80" workbookViewId="0">
      <selection activeCell="E17" sqref="E17"/>
    </sheetView>
  </sheetViews>
  <sheetFormatPr defaultRowHeight="15" x14ac:dyDescent="0.25"/>
  <cols>
    <col min="1" max="1" width="2.7109375" customWidth="1"/>
    <col min="2" max="2" width="22.7109375" customWidth="1"/>
    <col min="3" max="3" width="10.140625" customWidth="1"/>
    <col min="4" max="4" width="14.85546875" bestFit="1" customWidth="1"/>
    <col min="5" max="5" width="13.5703125" bestFit="1" customWidth="1"/>
    <col min="6" max="6" width="16.28515625" bestFit="1" customWidth="1"/>
    <col min="7" max="7" width="18.7109375" bestFit="1" customWidth="1"/>
    <col min="8" max="8" width="2.7109375" customWidth="1"/>
    <col min="20" max="20" width="2.7109375" customWidth="1"/>
    <col min="27" max="27" width="6.28515625" customWidth="1"/>
    <col min="28" max="28" width="2.7109375" customWidth="1"/>
  </cols>
  <sheetData>
    <row r="1" spans="1:34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30" customHeight="1" x14ac:dyDescent="0.25">
      <c r="A2" s="11"/>
      <c r="B2" s="24" t="s">
        <v>60</v>
      </c>
      <c r="C2" s="25"/>
      <c r="D2" s="25"/>
      <c r="E2" s="25"/>
      <c r="F2" s="25"/>
      <c r="G2" s="26"/>
      <c r="H2" s="27"/>
      <c r="I2" s="30" t="s">
        <v>59</v>
      </c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2"/>
    </row>
    <row r="3" spans="1:34" ht="57" customHeight="1" thickBot="1" x14ac:dyDescent="0.3">
      <c r="A3" s="11"/>
      <c r="B3" s="2" t="s">
        <v>0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7"/>
      <c r="I3" s="33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5"/>
    </row>
    <row r="4" spans="1:34" ht="30" customHeight="1" thickTop="1" x14ac:dyDescent="0.25">
      <c r="A4" s="11"/>
      <c r="B4" s="41" t="s">
        <v>46</v>
      </c>
      <c r="C4" s="19"/>
      <c r="D4" s="19"/>
      <c r="E4" s="19"/>
      <c r="F4" s="19"/>
      <c r="G4" s="20"/>
      <c r="H4" s="27"/>
      <c r="T4" s="1"/>
      <c r="AB4" s="11"/>
    </row>
    <row r="5" spans="1:34" ht="30.6" customHeight="1" x14ac:dyDescent="0.25">
      <c r="A5" s="11"/>
      <c r="B5" s="3" t="s">
        <v>22</v>
      </c>
      <c r="C5" s="4">
        <v>45</v>
      </c>
      <c r="D5" s="5">
        <f>100-C5</f>
        <v>55</v>
      </c>
      <c r="E5" s="6">
        <v>31.7</v>
      </c>
      <c r="F5" s="5">
        <f>D5*E5/100</f>
        <v>17.434999999999999</v>
      </c>
      <c r="G5" s="7">
        <v>1.98</v>
      </c>
      <c r="H5" s="27"/>
      <c r="T5" s="1"/>
      <c r="AB5" s="11"/>
    </row>
    <row r="6" spans="1:34" ht="30" customHeight="1" x14ac:dyDescent="0.25">
      <c r="A6" s="11"/>
      <c r="B6" s="3" t="s">
        <v>23</v>
      </c>
      <c r="C6" s="4">
        <v>29.6</v>
      </c>
      <c r="D6" s="5">
        <f>100-C6</f>
        <v>70.400000000000006</v>
      </c>
      <c r="E6" s="6">
        <v>31.6</v>
      </c>
      <c r="F6" s="5">
        <f t="shared" ref="F6:F14" si="0">D6*E6/100</f>
        <v>22.246400000000005</v>
      </c>
      <c r="G6" s="7">
        <v>1.21</v>
      </c>
      <c r="H6" s="27"/>
      <c r="T6" s="1"/>
      <c r="AB6" s="11"/>
    </row>
    <row r="7" spans="1:34" ht="30" customHeight="1" x14ac:dyDescent="0.25">
      <c r="A7" s="11"/>
      <c r="B7" s="3" t="s">
        <v>24</v>
      </c>
      <c r="C7" s="4">
        <v>50.4</v>
      </c>
      <c r="D7" s="5">
        <f t="shared" ref="D7:D14" si="1">100-C7</f>
        <v>49.6</v>
      </c>
      <c r="E7" s="6">
        <v>33.700000000000003</v>
      </c>
      <c r="F7" s="5">
        <f t="shared" si="0"/>
        <v>16.715200000000003</v>
      </c>
      <c r="G7" s="7">
        <v>2.21</v>
      </c>
      <c r="H7" s="27"/>
      <c r="T7" s="1"/>
      <c r="AB7" s="11"/>
    </row>
    <row r="8" spans="1:34" ht="30" customHeight="1" x14ac:dyDescent="0.25">
      <c r="A8" s="11"/>
      <c r="B8" s="3" t="s">
        <v>25</v>
      </c>
      <c r="C8" s="4">
        <v>51.1</v>
      </c>
      <c r="D8" s="5">
        <f t="shared" si="1"/>
        <v>48.9</v>
      </c>
      <c r="E8" s="6">
        <v>35</v>
      </c>
      <c r="F8" s="5">
        <f t="shared" si="0"/>
        <v>17.114999999999998</v>
      </c>
      <c r="G8" s="7">
        <v>2.91</v>
      </c>
      <c r="H8" s="27"/>
      <c r="T8" s="1"/>
      <c r="AB8" s="11"/>
    </row>
    <row r="9" spans="1:34" ht="30" customHeight="1" x14ac:dyDescent="0.25">
      <c r="A9" s="11"/>
      <c r="B9" s="3" t="s">
        <v>26</v>
      </c>
      <c r="C9" s="4">
        <v>51.9</v>
      </c>
      <c r="D9" s="5">
        <f t="shared" si="1"/>
        <v>48.1</v>
      </c>
      <c r="E9" s="6">
        <v>36.1</v>
      </c>
      <c r="F9" s="5">
        <f t="shared" si="0"/>
        <v>17.364100000000001</v>
      </c>
      <c r="G9" s="7">
        <v>3.33</v>
      </c>
      <c r="H9" s="27"/>
      <c r="T9" s="1"/>
      <c r="AB9" s="11"/>
    </row>
    <row r="10" spans="1:34" ht="30" customHeight="1" x14ac:dyDescent="0.25">
      <c r="A10" s="11"/>
      <c r="B10" s="3" t="s">
        <v>27</v>
      </c>
      <c r="C10" s="4">
        <v>51.8</v>
      </c>
      <c r="D10" s="5">
        <f t="shared" si="1"/>
        <v>48.2</v>
      </c>
      <c r="E10" s="6">
        <v>35.200000000000003</v>
      </c>
      <c r="F10" s="5">
        <f t="shared" si="0"/>
        <v>16.966400000000004</v>
      </c>
      <c r="G10" s="7">
        <v>3.66</v>
      </c>
      <c r="H10" s="27"/>
      <c r="T10" s="1"/>
      <c r="AB10" s="11"/>
    </row>
    <row r="11" spans="1:34" ht="30" customHeight="1" x14ac:dyDescent="0.25">
      <c r="A11" s="11"/>
      <c r="B11" s="3" t="s">
        <v>28</v>
      </c>
      <c r="C11" s="4">
        <v>52</v>
      </c>
      <c r="D11" s="5">
        <f t="shared" si="1"/>
        <v>48</v>
      </c>
      <c r="E11" s="6">
        <v>35.299999999999997</v>
      </c>
      <c r="F11" s="5">
        <f t="shared" si="0"/>
        <v>16.943999999999999</v>
      </c>
      <c r="G11" s="7">
        <v>4.01</v>
      </c>
      <c r="H11" s="27"/>
      <c r="T11" s="1"/>
      <c r="AB11" s="11"/>
    </row>
    <row r="12" spans="1:34" ht="30" customHeight="1" x14ac:dyDescent="0.25">
      <c r="A12" s="11"/>
      <c r="B12" s="3" t="s">
        <v>29</v>
      </c>
      <c r="C12" s="4">
        <v>52.1</v>
      </c>
      <c r="D12" s="5">
        <f t="shared" si="1"/>
        <v>47.9</v>
      </c>
      <c r="E12" s="6">
        <v>38</v>
      </c>
      <c r="F12" s="5">
        <f t="shared" si="0"/>
        <v>18.202000000000002</v>
      </c>
      <c r="G12" s="7">
        <v>4.04</v>
      </c>
      <c r="H12" s="27"/>
      <c r="T12" s="1"/>
      <c r="AB12" s="11"/>
    </row>
    <row r="13" spans="1:34" ht="30" customHeight="1" x14ac:dyDescent="0.25">
      <c r="A13" s="11"/>
      <c r="B13" s="3" t="s">
        <v>30</v>
      </c>
      <c r="C13" s="4">
        <v>51.9</v>
      </c>
      <c r="D13" s="5">
        <f t="shared" si="1"/>
        <v>48.1</v>
      </c>
      <c r="E13" s="6">
        <v>39.1</v>
      </c>
      <c r="F13" s="5">
        <f t="shared" si="0"/>
        <v>18.807100000000002</v>
      </c>
      <c r="G13" s="7">
        <v>4.0599999999999996</v>
      </c>
      <c r="H13" s="27"/>
      <c r="T13" s="1"/>
      <c r="AB13" s="11"/>
    </row>
    <row r="14" spans="1:34" ht="30" customHeight="1" x14ac:dyDescent="0.25">
      <c r="A14" s="11"/>
      <c r="B14" s="3" t="s">
        <v>31</v>
      </c>
      <c r="C14" s="4">
        <v>49.7</v>
      </c>
      <c r="D14" s="5">
        <f t="shared" si="1"/>
        <v>50.3</v>
      </c>
      <c r="E14" s="6">
        <v>40.4</v>
      </c>
      <c r="F14" s="5">
        <f t="shared" si="0"/>
        <v>20.321199999999997</v>
      </c>
      <c r="G14" s="7">
        <v>4.01</v>
      </c>
      <c r="H14" s="27"/>
      <c r="T14" s="1"/>
      <c r="AB14" s="11"/>
    </row>
    <row r="15" spans="1:34" ht="30" customHeight="1" x14ac:dyDescent="0.25">
      <c r="A15" s="11"/>
      <c r="B15" s="3" t="s">
        <v>32</v>
      </c>
      <c r="C15" s="9" t="s">
        <v>1</v>
      </c>
      <c r="D15" s="5" t="s">
        <v>1</v>
      </c>
      <c r="E15" s="10" t="s">
        <v>1</v>
      </c>
      <c r="F15" s="5" t="s">
        <v>1</v>
      </c>
      <c r="G15" s="29" t="s">
        <v>1</v>
      </c>
      <c r="H15" s="27"/>
      <c r="T15" s="1"/>
      <c r="AB15" s="11"/>
    </row>
    <row r="16" spans="1:34" ht="6" customHeight="1" x14ac:dyDescent="0.25">
      <c r="A16" s="11"/>
      <c r="B16" s="21"/>
      <c r="C16" s="22"/>
      <c r="D16" s="22"/>
      <c r="E16" s="22"/>
      <c r="F16" s="22"/>
      <c r="G16" s="23"/>
      <c r="H16" s="27"/>
      <c r="T16" s="1"/>
      <c r="AB16" s="11"/>
    </row>
    <row r="17" spans="1:28" ht="30" customHeight="1" x14ac:dyDescent="0.25">
      <c r="A17" s="11"/>
      <c r="B17" s="3" t="s">
        <v>2</v>
      </c>
      <c r="C17" s="4">
        <f>AVERAGE(C5:C15)</f>
        <v>48.55</v>
      </c>
      <c r="D17" s="5">
        <f>AVERAGE(D5:D15)</f>
        <v>51.45</v>
      </c>
      <c r="E17" s="6">
        <f>AVERAGE(E5:E15)</f>
        <v>35.61</v>
      </c>
      <c r="F17" s="5">
        <f>AVERAGE(F5:F15)</f>
        <v>18.211639999999999</v>
      </c>
      <c r="G17" s="8">
        <f>AVERAGE(G5:G15)</f>
        <v>3.1420000000000003</v>
      </c>
      <c r="H17" s="27"/>
      <c r="T17" s="1"/>
      <c r="AB17" s="11"/>
    </row>
    <row r="18" spans="1:28" ht="30" customHeight="1" x14ac:dyDescent="0.25">
      <c r="A18" s="11"/>
      <c r="B18" s="3" t="s">
        <v>3</v>
      </c>
      <c r="C18" s="4">
        <f>MIN(C5:C15)</f>
        <v>29.6</v>
      </c>
      <c r="D18" s="5">
        <f>MIN(D5:D15)</f>
        <v>47.9</v>
      </c>
      <c r="E18" s="6">
        <f>MIN(E5:E15)</f>
        <v>31.6</v>
      </c>
      <c r="F18" s="5">
        <f>MIN(F5:F15)</f>
        <v>16.715200000000003</v>
      </c>
      <c r="G18" s="8">
        <f>MIN(G5:G15)</f>
        <v>1.21</v>
      </c>
      <c r="H18" s="27"/>
      <c r="T18" s="1"/>
      <c r="AB18" s="11"/>
    </row>
    <row r="19" spans="1:28" ht="30" customHeight="1" x14ac:dyDescent="0.25">
      <c r="A19" s="11"/>
      <c r="B19" s="3" t="s">
        <v>4</v>
      </c>
      <c r="C19" s="4">
        <f>MAX(C5:C15)</f>
        <v>52.1</v>
      </c>
      <c r="D19" s="5">
        <f>MAX(D5:D15)</f>
        <v>70.400000000000006</v>
      </c>
      <c r="E19" s="6">
        <f>MAX(E5:E15)</f>
        <v>40.4</v>
      </c>
      <c r="F19" s="5">
        <f>MAX(F5:F15)</f>
        <v>22.246400000000005</v>
      </c>
      <c r="G19" s="8">
        <f>MAX(G5:G15)</f>
        <v>4.0599999999999996</v>
      </c>
      <c r="H19" s="27"/>
      <c r="T19" s="1"/>
      <c r="AB19" s="11"/>
    </row>
    <row r="20" spans="1:28" ht="30" customHeight="1" x14ac:dyDescent="0.25">
      <c r="A20" s="11"/>
      <c r="B20" s="3" t="s">
        <v>5</v>
      </c>
      <c r="C20" s="4">
        <f>C19-C18</f>
        <v>22.5</v>
      </c>
      <c r="D20" s="5">
        <f t="shared" ref="D20:G20" si="2">D19-D18</f>
        <v>22.500000000000007</v>
      </c>
      <c r="E20" s="6">
        <f t="shared" si="2"/>
        <v>8.7999999999999972</v>
      </c>
      <c r="F20" s="5">
        <f t="shared" si="2"/>
        <v>5.5312000000000019</v>
      </c>
      <c r="G20" s="8">
        <f t="shared" si="2"/>
        <v>2.8499999999999996</v>
      </c>
      <c r="H20" s="27"/>
      <c r="T20" s="1"/>
      <c r="AB20" s="11"/>
    </row>
    <row r="21" spans="1:28" ht="30" customHeight="1" x14ac:dyDescent="0.25">
      <c r="A21" s="11"/>
      <c r="B21" s="41" t="s">
        <v>47</v>
      </c>
      <c r="C21" s="39"/>
      <c r="D21" s="39"/>
      <c r="E21" s="39"/>
      <c r="F21" s="39"/>
      <c r="G21" s="40"/>
      <c r="H21" s="27"/>
      <c r="T21" s="1"/>
      <c r="AB21" s="11"/>
    </row>
    <row r="22" spans="1:28" ht="30.6" customHeight="1" x14ac:dyDescent="0.25">
      <c r="A22" s="11"/>
      <c r="B22" s="3" t="s">
        <v>11</v>
      </c>
      <c r="C22" s="4">
        <v>42.7</v>
      </c>
      <c r="D22" s="5">
        <f>100-C22</f>
        <v>57.3</v>
      </c>
      <c r="E22" s="6">
        <v>34.4</v>
      </c>
      <c r="F22" s="5">
        <f>D22*E22/100</f>
        <v>19.711199999999998</v>
      </c>
      <c r="G22" s="7">
        <v>1.82</v>
      </c>
      <c r="H22" s="27"/>
      <c r="T22" s="1"/>
      <c r="AB22" s="11"/>
    </row>
    <row r="23" spans="1:28" ht="30" customHeight="1" x14ac:dyDescent="0.25">
      <c r="A23" s="11"/>
      <c r="B23" s="3" t="s">
        <v>12</v>
      </c>
      <c r="C23" s="4">
        <v>32.9</v>
      </c>
      <c r="D23" s="5">
        <f>100-C23</f>
        <v>67.099999999999994</v>
      </c>
      <c r="E23" s="6">
        <v>35.1</v>
      </c>
      <c r="F23" s="5">
        <f>D23*E23/100</f>
        <v>23.552099999999999</v>
      </c>
      <c r="G23" s="7">
        <v>1.26</v>
      </c>
      <c r="H23" s="27"/>
      <c r="T23" s="1"/>
      <c r="AB23" s="11"/>
    </row>
    <row r="24" spans="1:28" ht="30" customHeight="1" x14ac:dyDescent="0.25">
      <c r="A24" s="11"/>
      <c r="B24" s="3" t="s">
        <v>13</v>
      </c>
      <c r="C24" s="4">
        <v>46.6</v>
      </c>
      <c r="D24" s="5">
        <f>100-C24</f>
        <v>53.4</v>
      </c>
      <c r="E24" s="6">
        <v>31.5</v>
      </c>
      <c r="F24" s="5">
        <f>D24*E24/100</f>
        <v>16.820999999999998</v>
      </c>
      <c r="G24" s="7">
        <v>1.83</v>
      </c>
      <c r="H24" s="27"/>
      <c r="T24" s="1"/>
      <c r="AB24" s="11"/>
    </row>
    <row r="25" spans="1:28" ht="30" customHeight="1" x14ac:dyDescent="0.25">
      <c r="A25" s="11"/>
      <c r="B25" s="3" t="s">
        <v>14</v>
      </c>
      <c r="C25" s="4">
        <v>48.4</v>
      </c>
      <c r="D25" s="5">
        <f t="shared" ref="D25:D29" si="3">100-C25</f>
        <v>51.6</v>
      </c>
      <c r="E25" s="6">
        <v>34.799999999999997</v>
      </c>
      <c r="F25" s="5">
        <f>D25*E25/100</f>
        <v>17.956799999999998</v>
      </c>
      <c r="G25" s="7">
        <v>2.15</v>
      </c>
      <c r="H25" s="27"/>
      <c r="T25" s="1"/>
      <c r="AB25" s="11"/>
    </row>
    <row r="26" spans="1:28" ht="30" customHeight="1" x14ac:dyDescent="0.25">
      <c r="A26" s="11"/>
      <c r="B26" s="3" t="s">
        <v>15</v>
      </c>
      <c r="C26" s="4">
        <v>51.4</v>
      </c>
      <c r="D26" s="5">
        <f t="shared" si="3"/>
        <v>48.6</v>
      </c>
      <c r="E26" s="6">
        <v>35.200000000000003</v>
      </c>
      <c r="F26" s="5">
        <f t="shared" ref="F26:F29" si="4">D26*E26/100</f>
        <v>17.107200000000002</v>
      </c>
      <c r="G26" s="7">
        <v>3.11</v>
      </c>
      <c r="H26" s="27"/>
      <c r="T26" s="1"/>
      <c r="AB26" s="11"/>
    </row>
    <row r="27" spans="1:28" ht="30" customHeight="1" x14ac:dyDescent="0.25">
      <c r="A27" s="11"/>
      <c r="B27" s="3" t="s">
        <v>16</v>
      </c>
      <c r="C27" s="4">
        <v>50.5</v>
      </c>
      <c r="D27" s="5">
        <f t="shared" si="3"/>
        <v>49.5</v>
      </c>
      <c r="E27" s="6">
        <v>34.700000000000003</v>
      </c>
      <c r="F27" s="5">
        <f t="shared" si="4"/>
        <v>17.176500000000001</v>
      </c>
      <c r="G27" s="7">
        <v>3.41</v>
      </c>
      <c r="H27" s="27"/>
      <c r="T27" s="1"/>
      <c r="AB27" s="11"/>
    </row>
    <row r="28" spans="1:28" ht="30" customHeight="1" x14ac:dyDescent="0.25">
      <c r="A28" s="11"/>
      <c r="B28" s="3" t="s">
        <v>17</v>
      </c>
      <c r="C28" s="4">
        <v>47.3</v>
      </c>
      <c r="D28" s="5">
        <f t="shared" si="3"/>
        <v>52.7</v>
      </c>
      <c r="E28" s="6">
        <v>34.6</v>
      </c>
      <c r="F28" s="5">
        <f t="shared" si="4"/>
        <v>18.234200000000001</v>
      </c>
      <c r="G28" s="7">
        <v>2.91</v>
      </c>
      <c r="H28" s="27"/>
      <c r="T28" s="1"/>
      <c r="AB28" s="11"/>
    </row>
    <row r="29" spans="1:28" ht="30" customHeight="1" x14ac:dyDescent="0.25">
      <c r="A29" s="11"/>
      <c r="B29" s="3" t="s">
        <v>18</v>
      </c>
      <c r="C29" s="4">
        <v>52.4</v>
      </c>
      <c r="D29" s="5">
        <f t="shared" si="3"/>
        <v>47.6</v>
      </c>
      <c r="E29" s="6">
        <v>35.5</v>
      </c>
      <c r="F29" s="5">
        <f t="shared" si="4"/>
        <v>16.898</v>
      </c>
      <c r="G29" s="7">
        <v>3.74</v>
      </c>
      <c r="H29" s="27"/>
      <c r="T29" s="1"/>
      <c r="AB29" s="11"/>
    </row>
    <row r="30" spans="1:28" ht="30" customHeight="1" x14ac:dyDescent="0.25">
      <c r="A30" s="11"/>
      <c r="B30" s="3" t="s">
        <v>19</v>
      </c>
      <c r="C30" s="4" t="s">
        <v>1</v>
      </c>
      <c r="D30" s="5" t="s">
        <v>1</v>
      </c>
      <c r="E30" s="6" t="s">
        <v>1</v>
      </c>
      <c r="F30" s="5" t="s">
        <v>1</v>
      </c>
      <c r="G30" s="7" t="s">
        <v>1</v>
      </c>
      <c r="H30" s="27"/>
      <c r="T30" s="1"/>
      <c r="AB30" s="11"/>
    </row>
    <row r="31" spans="1:28" ht="30" customHeight="1" x14ac:dyDescent="0.25">
      <c r="A31" s="11"/>
      <c r="B31" s="3" t="s">
        <v>20</v>
      </c>
      <c r="C31" s="4" t="s">
        <v>1</v>
      </c>
      <c r="D31" s="5" t="s">
        <v>1</v>
      </c>
      <c r="E31" s="6" t="s">
        <v>1</v>
      </c>
      <c r="F31" s="5" t="s">
        <v>1</v>
      </c>
      <c r="G31" s="7" t="s">
        <v>1</v>
      </c>
      <c r="H31" s="27"/>
      <c r="T31" s="1"/>
      <c r="AB31" s="11"/>
    </row>
    <row r="32" spans="1:28" ht="30" customHeight="1" x14ac:dyDescent="0.25">
      <c r="A32" s="11"/>
      <c r="B32" s="3" t="s">
        <v>21</v>
      </c>
      <c r="C32" s="4" t="s">
        <v>1</v>
      </c>
      <c r="D32" s="5" t="s">
        <v>1</v>
      </c>
      <c r="E32" s="6" t="s">
        <v>1</v>
      </c>
      <c r="F32" s="5" t="s">
        <v>1</v>
      </c>
      <c r="G32" s="7" t="s">
        <v>1</v>
      </c>
      <c r="H32" s="27"/>
      <c r="T32" s="1"/>
      <c r="AB32" s="11"/>
    </row>
    <row r="33" spans="1:28" ht="6" customHeight="1" x14ac:dyDescent="0.25">
      <c r="A33" s="11"/>
      <c r="B33" s="21"/>
      <c r="C33" s="22"/>
      <c r="D33" s="22"/>
      <c r="E33" s="22"/>
      <c r="F33" s="22"/>
      <c r="G33" s="23"/>
      <c r="H33" s="27"/>
      <c r="T33" s="1"/>
      <c r="AB33" s="11"/>
    </row>
    <row r="34" spans="1:28" ht="30" customHeight="1" x14ac:dyDescent="0.25">
      <c r="A34" s="11"/>
      <c r="B34" s="3" t="s">
        <v>2</v>
      </c>
      <c r="C34" s="4">
        <f>AVERAGE(C22:C32)</f>
        <v>46.524999999999999</v>
      </c>
      <c r="D34" s="5">
        <f>AVERAGE(D22:D32)</f>
        <v>53.475000000000001</v>
      </c>
      <c r="E34" s="6">
        <f>AVERAGE(E22:E32)</f>
        <v>34.474999999999994</v>
      </c>
      <c r="F34" s="5">
        <f>AVERAGE(F22:F32)</f>
        <v>18.432125000000003</v>
      </c>
      <c r="G34" s="8">
        <f>AVERAGE(G22:G32)</f>
        <v>2.5287500000000005</v>
      </c>
      <c r="H34" s="27"/>
      <c r="T34" s="1"/>
      <c r="AB34" s="11"/>
    </row>
    <row r="35" spans="1:28" ht="30" customHeight="1" x14ac:dyDescent="0.25">
      <c r="A35" s="11"/>
      <c r="B35" s="3" t="s">
        <v>3</v>
      </c>
      <c r="C35" s="4">
        <f>MIN(C22:C32)</f>
        <v>32.9</v>
      </c>
      <c r="D35" s="5">
        <f>MIN(D22:D32)</f>
        <v>47.6</v>
      </c>
      <c r="E35" s="6">
        <f>MIN(E22:E32)</f>
        <v>31.5</v>
      </c>
      <c r="F35" s="5">
        <f>MIN(F22:F32)</f>
        <v>16.820999999999998</v>
      </c>
      <c r="G35" s="8">
        <f>MIN(G22:G32)</f>
        <v>1.26</v>
      </c>
      <c r="H35" s="27"/>
      <c r="T35" s="1"/>
      <c r="AB35" s="11"/>
    </row>
    <row r="36" spans="1:28" ht="30" customHeight="1" x14ac:dyDescent="0.25">
      <c r="A36" s="11"/>
      <c r="B36" s="3" t="s">
        <v>4</v>
      </c>
      <c r="C36" s="4">
        <f>MAX(C22:C32)</f>
        <v>52.4</v>
      </c>
      <c r="D36" s="5">
        <f>MAX(D22:D32)</f>
        <v>67.099999999999994</v>
      </c>
      <c r="E36" s="6">
        <f>MAX(E22:E32)</f>
        <v>35.5</v>
      </c>
      <c r="F36" s="5">
        <f>MAX(F22:F32)</f>
        <v>23.552099999999999</v>
      </c>
      <c r="G36" s="8">
        <f>MAX(G22:G32)</f>
        <v>3.74</v>
      </c>
      <c r="H36" s="27"/>
      <c r="T36" s="1"/>
      <c r="AB36" s="11"/>
    </row>
    <row r="37" spans="1:28" ht="30" customHeight="1" x14ac:dyDescent="0.25">
      <c r="A37" s="11"/>
      <c r="B37" s="3" t="s">
        <v>5</v>
      </c>
      <c r="C37" s="4">
        <f>C36-C35</f>
        <v>19.5</v>
      </c>
      <c r="D37" s="5">
        <f t="shared" ref="D37:G37" si="5">D36-D35</f>
        <v>19.499999999999993</v>
      </c>
      <c r="E37" s="6">
        <f t="shared" si="5"/>
        <v>4</v>
      </c>
      <c r="F37" s="5">
        <f t="shared" si="5"/>
        <v>6.7311000000000014</v>
      </c>
      <c r="G37" s="8">
        <f t="shared" si="5"/>
        <v>2.4800000000000004</v>
      </c>
      <c r="H37" s="27"/>
      <c r="T37" s="1"/>
      <c r="AB37" s="11"/>
    </row>
    <row r="38" spans="1:28" ht="30" customHeight="1" x14ac:dyDescent="0.25">
      <c r="A38" s="11"/>
      <c r="B38" s="41" t="s">
        <v>58</v>
      </c>
      <c r="C38" s="39"/>
      <c r="D38" s="39"/>
      <c r="E38" s="39"/>
      <c r="F38" s="39"/>
      <c r="G38" s="40"/>
      <c r="H38" s="27"/>
      <c r="T38" s="1"/>
      <c r="AB38" s="11"/>
    </row>
    <row r="39" spans="1:28" ht="30.6" customHeight="1" x14ac:dyDescent="0.25">
      <c r="A39" s="11"/>
      <c r="B39" s="3" t="s">
        <v>33</v>
      </c>
      <c r="C39" s="4" t="s">
        <v>1</v>
      </c>
      <c r="D39" s="5" t="s">
        <v>1</v>
      </c>
      <c r="E39" s="6" t="s">
        <v>1</v>
      </c>
      <c r="F39" s="5" t="s">
        <v>1</v>
      </c>
      <c r="G39" s="7" t="s">
        <v>1</v>
      </c>
      <c r="H39" s="27"/>
      <c r="T39" s="1"/>
      <c r="AB39" s="11"/>
    </row>
    <row r="40" spans="1:28" ht="30" customHeight="1" x14ac:dyDescent="0.25">
      <c r="A40" s="11"/>
      <c r="B40" s="3" t="s">
        <v>34</v>
      </c>
      <c r="C40" s="4">
        <v>50.3</v>
      </c>
      <c r="D40" s="5">
        <f t="shared" ref="D40:D45" si="6">100-C40</f>
        <v>49.7</v>
      </c>
      <c r="E40" s="6">
        <v>33.700000000000003</v>
      </c>
      <c r="F40" s="5">
        <f>D40*E40/100</f>
        <v>16.748900000000003</v>
      </c>
      <c r="G40" s="7">
        <v>2.29</v>
      </c>
      <c r="H40" s="27"/>
      <c r="T40" s="1"/>
      <c r="AB40" s="11"/>
    </row>
    <row r="41" spans="1:28" ht="30" customHeight="1" x14ac:dyDescent="0.25">
      <c r="A41" s="11"/>
      <c r="B41" s="3" t="s">
        <v>35</v>
      </c>
      <c r="C41" s="4">
        <v>49.5</v>
      </c>
      <c r="D41" s="5">
        <f t="shared" si="6"/>
        <v>50.5</v>
      </c>
      <c r="E41" s="6">
        <v>34.5</v>
      </c>
      <c r="F41" s="5">
        <f t="shared" ref="F41:F45" si="7">D41*E41/100</f>
        <v>17.422499999999999</v>
      </c>
      <c r="G41" s="7">
        <v>2.4</v>
      </c>
      <c r="H41" s="27"/>
      <c r="T41" s="1"/>
      <c r="AB41" s="11"/>
    </row>
    <row r="42" spans="1:28" ht="30" customHeight="1" x14ac:dyDescent="0.25">
      <c r="A42" s="11"/>
      <c r="B42" s="3" t="s">
        <v>36</v>
      </c>
      <c r="C42" s="4">
        <v>48.8</v>
      </c>
      <c r="D42" s="5">
        <f t="shared" si="6"/>
        <v>51.2</v>
      </c>
      <c r="E42" s="6">
        <v>35.6</v>
      </c>
      <c r="F42" s="5">
        <f t="shared" si="7"/>
        <v>18.227200000000003</v>
      </c>
      <c r="G42" s="7">
        <v>2.61</v>
      </c>
      <c r="H42" s="27"/>
      <c r="T42" s="1"/>
      <c r="AB42" s="11"/>
    </row>
    <row r="43" spans="1:28" ht="30" customHeight="1" x14ac:dyDescent="0.25">
      <c r="A43" s="11"/>
      <c r="B43" s="3" t="s">
        <v>37</v>
      </c>
      <c r="C43" s="4">
        <v>50.9</v>
      </c>
      <c r="D43" s="5">
        <f t="shared" si="6"/>
        <v>49.1</v>
      </c>
      <c r="E43" s="6">
        <v>35.200000000000003</v>
      </c>
      <c r="F43" s="5">
        <f t="shared" si="7"/>
        <v>17.283200000000001</v>
      </c>
      <c r="G43" s="7">
        <v>3.02</v>
      </c>
      <c r="H43" s="27"/>
      <c r="T43" s="1"/>
      <c r="AB43" s="11"/>
    </row>
    <row r="44" spans="1:28" ht="30" customHeight="1" x14ac:dyDescent="0.25">
      <c r="A44" s="11"/>
      <c r="B44" s="3" t="s">
        <v>38</v>
      </c>
      <c r="C44" s="4">
        <v>51.2</v>
      </c>
      <c r="D44" s="5">
        <f t="shared" si="6"/>
        <v>48.8</v>
      </c>
      <c r="E44" s="6">
        <v>36</v>
      </c>
      <c r="F44" s="5">
        <f t="shared" si="7"/>
        <v>17.567999999999998</v>
      </c>
      <c r="G44" s="7">
        <v>3.39</v>
      </c>
      <c r="H44" s="27"/>
      <c r="T44" s="1"/>
      <c r="AB44" s="11"/>
    </row>
    <row r="45" spans="1:28" ht="30" customHeight="1" x14ac:dyDescent="0.25">
      <c r="A45" s="11"/>
      <c r="B45" s="3" t="s">
        <v>39</v>
      </c>
      <c r="C45" s="4">
        <v>52.8</v>
      </c>
      <c r="D45" s="5">
        <f t="shared" si="6"/>
        <v>47.2</v>
      </c>
      <c r="E45" s="6">
        <v>36.200000000000003</v>
      </c>
      <c r="F45" s="5">
        <f t="shared" si="7"/>
        <v>17.086400000000005</v>
      </c>
      <c r="G45" s="7">
        <v>4.21</v>
      </c>
      <c r="H45" s="27"/>
      <c r="T45" s="1"/>
      <c r="AB45" s="11"/>
    </row>
    <row r="46" spans="1:28" ht="30" customHeight="1" x14ac:dyDescent="0.25">
      <c r="A46" s="11"/>
      <c r="B46" s="3" t="s">
        <v>40</v>
      </c>
      <c r="C46" s="4"/>
      <c r="D46" s="5"/>
      <c r="E46" s="6"/>
      <c r="F46" s="5"/>
      <c r="G46" s="7"/>
      <c r="H46" s="27"/>
      <c r="T46" s="1"/>
      <c r="AB46" s="11"/>
    </row>
    <row r="47" spans="1:28" ht="30" customHeight="1" x14ac:dyDescent="0.25">
      <c r="A47" s="11"/>
      <c r="B47" s="3" t="s">
        <v>41</v>
      </c>
      <c r="C47" s="4"/>
      <c r="D47" s="5"/>
      <c r="E47" s="6"/>
      <c r="F47" s="5"/>
      <c r="G47" s="7"/>
      <c r="H47" s="27"/>
      <c r="T47" s="1"/>
      <c r="AB47" s="11"/>
    </row>
    <row r="48" spans="1:28" ht="30" customHeight="1" x14ac:dyDescent="0.25">
      <c r="A48" s="11"/>
      <c r="B48" s="3" t="s">
        <v>42</v>
      </c>
      <c r="C48" s="4"/>
      <c r="D48" s="5"/>
      <c r="E48" s="6"/>
      <c r="F48" s="5"/>
      <c r="G48" s="7"/>
      <c r="H48" s="27"/>
      <c r="T48" s="1"/>
      <c r="AB48" s="11"/>
    </row>
    <row r="49" spans="1:28" ht="30" customHeight="1" x14ac:dyDescent="0.25">
      <c r="A49" s="11"/>
      <c r="B49" s="3" t="s">
        <v>43</v>
      </c>
      <c r="C49" s="4"/>
      <c r="D49" s="5"/>
      <c r="E49" s="6"/>
      <c r="F49" s="5"/>
      <c r="G49" s="7"/>
      <c r="H49" s="27"/>
      <c r="T49" s="1"/>
      <c r="AB49" s="11"/>
    </row>
    <row r="50" spans="1:28" ht="6" customHeight="1" x14ac:dyDescent="0.25">
      <c r="A50" s="11"/>
      <c r="B50" s="21"/>
      <c r="C50" s="22"/>
      <c r="D50" s="22"/>
      <c r="E50" s="22"/>
      <c r="F50" s="22"/>
      <c r="G50" s="23"/>
      <c r="H50" s="27"/>
      <c r="T50" s="1"/>
      <c r="AB50" s="11"/>
    </row>
    <row r="51" spans="1:28" ht="30" customHeight="1" x14ac:dyDescent="0.25">
      <c r="A51" s="11"/>
      <c r="B51" s="3" t="s">
        <v>2</v>
      </c>
      <c r="C51" s="4">
        <f>AVERAGE(C39:C49)</f>
        <v>50.583333333333336</v>
      </c>
      <c r="D51" s="5">
        <f>AVERAGE(D39:D49)</f>
        <v>49.416666666666664</v>
      </c>
      <c r="E51" s="6">
        <f>AVERAGE(E39:E49)</f>
        <v>35.199999999999996</v>
      </c>
      <c r="F51" s="5">
        <f>AVERAGE(F39:F49)</f>
        <v>17.389366666666671</v>
      </c>
      <c r="G51" s="8">
        <f>AVERAGE(G39:G49)</f>
        <v>2.9866666666666664</v>
      </c>
      <c r="H51" s="27"/>
      <c r="T51" s="1"/>
      <c r="AB51" s="11"/>
    </row>
    <row r="52" spans="1:28" ht="30" customHeight="1" x14ac:dyDescent="0.25">
      <c r="A52" s="11"/>
      <c r="B52" s="3" t="s">
        <v>3</v>
      </c>
      <c r="C52" s="4">
        <f>MIN(C39:C49)</f>
        <v>48.8</v>
      </c>
      <c r="D52" s="5">
        <f>MIN(D39:D49)</f>
        <v>47.2</v>
      </c>
      <c r="E52" s="6">
        <f>MIN(E39:E49)</f>
        <v>33.700000000000003</v>
      </c>
      <c r="F52" s="5">
        <f>MIN(F39:F49)</f>
        <v>16.748900000000003</v>
      </c>
      <c r="G52" s="8">
        <f>MIN(G39:G49)</f>
        <v>2.29</v>
      </c>
      <c r="H52" s="27"/>
      <c r="T52" s="1"/>
      <c r="AB52" s="11"/>
    </row>
    <row r="53" spans="1:28" ht="30" customHeight="1" x14ac:dyDescent="0.25">
      <c r="A53" s="11"/>
      <c r="B53" s="3" t="s">
        <v>4</v>
      </c>
      <c r="C53" s="4">
        <f>MAX(C39:C49)</f>
        <v>52.8</v>
      </c>
      <c r="D53" s="5">
        <f>MAX(D39:D49)</f>
        <v>51.2</v>
      </c>
      <c r="E53" s="6">
        <f>MAX(E39:E49)</f>
        <v>36.200000000000003</v>
      </c>
      <c r="F53" s="5">
        <f>MAX(F39:F49)</f>
        <v>18.227200000000003</v>
      </c>
      <c r="G53" s="8">
        <f>MAX(G39:G49)</f>
        <v>4.21</v>
      </c>
      <c r="H53" s="27"/>
      <c r="T53" s="1"/>
      <c r="AB53" s="11"/>
    </row>
    <row r="54" spans="1:28" ht="30" customHeight="1" x14ac:dyDescent="0.25">
      <c r="A54" s="11"/>
      <c r="B54" s="3" t="s">
        <v>5</v>
      </c>
      <c r="C54" s="4">
        <f>C53-C52</f>
        <v>4</v>
      </c>
      <c r="D54" s="5">
        <f t="shared" ref="D54:G54" si="8">D53-D52</f>
        <v>4</v>
      </c>
      <c r="E54" s="6">
        <f t="shared" si="8"/>
        <v>2.5</v>
      </c>
      <c r="F54" s="5">
        <f t="shared" si="8"/>
        <v>1.4783000000000008</v>
      </c>
      <c r="G54" s="8">
        <f t="shared" si="8"/>
        <v>1.92</v>
      </c>
      <c r="H54" s="27"/>
      <c r="T54" s="1"/>
      <c r="AB54" s="11"/>
    </row>
    <row r="55" spans="1:28" ht="30" customHeight="1" x14ac:dyDescent="0.25">
      <c r="A55" s="11"/>
      <c r="H55" s="27"/>
      <c r="T55" s="1"/>
      <c r="AB55" s="11"/>
    </row>
    <row r="56" spans="1:28" ht="30.6" customHeight="1" x14ac:dyDescent="0.25">
      <c r="A56" s="11"/>
      <c r="H56" s="27"/>
      <c r="T56" s="1"/>
      <c r="AB56" s="11"/>
    </row>
    <row r="57" spans="1:28" ht="30" customHeight="1" x14ac:dyDescent="0.25">
      <c r="A57" s="11"/>
      <c r="H57" s="27"/>
      <c r="T57" s="1"/>
      <c r="AB57" s="11"/>
    </row>
    <row r="58" spans="1:28" ht="30" customHeight="1" x14ac:dyDescent="0.25">
      <c r="A58" s="11"/>
      <c r="H58" s="27"/>
      <c r="T58" s="1"/>
      <c r="AB58" s="11"/>
    </row>
    <row r="59" spans="1:28" ht="30" customHeight="1" x14ac:dyDescent="0.25">
      <c r="A59" s="11"/>
      <c r="H59" s="27"/>
      <c r="T59" s="1"/>
      <c r="AB59" s="11"/>
    </row>
    <row r="60" spans="1:28" ht="30" customHeight="1" x14ac:dyDescent="0.25">
      <c r="A60" s="11"/>
      <c r="H60" s="27"/>
      <c r="T60" s="1"/>
      <c r="AB60" s="11"/>
    </row>
    <row r="61" spans="1:28" ht="30" customHeight="1" x14ac:dyDescent="0.25">
      <c r="A61" s="11"/>
      <c r="H61" s="27"/>
      <c r="T61" s="1"/>
      <c r="AB61" s="11"/>
    </row>
    <row r="62" spans="1:28" ht="30" customHeight="1" x14ac:dyDescent="0.25">
      <c r="A62" s="11"/>
      <c r="H62" s="27"/>
      <c r="T62" s="1"/>
      <c r="AB62" s="11"/>
    </row>
    <row r="63" spans="1:28" ht="30" customHeight="1" x14ac:dyDescent="0.25">
      <c r="A63" s="11"/>
      <c r="H63" s="27"/>
      <c r="T63" s="1"/>
      <c r="AB63" s="11"/>
    </row>
    <row r="64" spans="1:28" ht="30" customHeight="1" x14ac:dyDescent="0.25">
      <c r="A64" s="11"/>
      <c r="H64" s="27"/>
      <c r="T64" s="1"/>
      <c r="AB64" s="11"/>
    </row>
    <row r="65" spans="1:28" ht="30" customHeight="1" x14ac:dyDescent="0.25">
      <c r="A65" s="11"/>
      <c r="H65" s="27"/>
      <c r="T65" s="1"/>
      <c r="AB65" s="11"/>
    </row>
    <row r="66" spans="1:28" ht="30" customHeight="1" x14ac:dyDescent="0.25">
      <c r="A66" s="11"/>
      <c r="H66" s="27"/>
      <c r="T66" s="1"/>
      <c r="AB66" s="11"/>
    </row>
    <row r="67" spans="1:28" ht="6" customHeight="1" x14ac:dyDescent="0.25">
      <c r="A67" s="11"/>
      <c r="H67" s="27"/>
      <c r="T67" s="1"/>
      <c r="AB67" s="11"/>
    </row>
    <row r="68" spans="1:28" ht="30" customHeight="1" x14ac:dyDescent="0.25">
      <c r="A68" s="11"/>
      <c r="H68" s="27"/>
      <c r="T68" s="1"/>
      <c r="AB68" s="11"/>
    </row>
    <row r="69" spans="1:28" ht="30" customHeight="1" x14ac:dyDescent="0.25">
      <c r="A69" s="11"/>
      <c r="H69" s="27"/>
      <c r="T69" s="1"/>
      <c r="AB69" s="11"/>
    </row>
    <row r="70" spans="1:28" ht="30" customHeight="1" x14ac:dyDescent="0.25">
      <c r="A70" s="11"/>
      <c r="H70" s="27"/>
      <c r="T70" s="1"/>
      <c r="AB70" s="11"/>
    </row>
    <row r="71" spans="1:28" ht="30" customHeight="1" x14ac:dyDescent="0.25">
      <c r="A71" s="11"/>
      <c r="H71" s="27"/>
      <c r="T71" s="1"/>
      <c r="AB71" s="11"/>
    </row>
    <row r="72" spans="1:28" ht="30" customHeight="1" x14ac:dyDescent="0.25">
      <c r="A72" s="11"/>
      <c r="H72" s="27"/>
      <c r="T72" s="1"/>
      <c r="AB72" s="11"/>
    </row>
    <row r="73" spans="1:28" ht="30.6" customHeight="1" x14ac:dyDescent="0.25">
      <c r="A73" s="11"/>
      <c r="H73" s="27"/>
      <c r="T73" s="1"/>
      <c r="AB73" s="11"/>
    </row>
    <row r="74" spans="1:28" ht="30" customHeight="1" x14ac:dyDescent="0.25">
      <c r="A74" s="11"/>
      <c r="H74" s="27"/>
      <c r="T74" s="1"/>
      <c r="AB74" s="11"/>
    </row>
    <row r="75" spans="1:28" ht="30" customHeight="1" x14ac:dyDescent="0.25">
      <c r="A75" s="11"/>
      <c r="B75" s="1"/>
      <c r="C75" s="1"/>
      <c r="D75" s="1"/>
      <c r="E75" s="1"/>
      <c r="F75" s="1"/>
      <c r="G75" s="1"/>
      <c r="H75" s="27"/>
      <c r="T75" s="1"/>
      <c r="AB75" s="11"/>
    </row>
    <row r="76" spans="1:28" ht="30" customHeight="1" x14ac:dyDescent="0.25">
      <c r="A76" s="11"/>
      <c r="B76" s="1"/>
      <c r="C76" s="1"/>
      <c r="D76" s="1"/>
      <c r="E76" s="1"/>
      <c r="F76" s="1"/>
      <c r="G76" s="1"/>
      <c r="H76" s="27"/>
      <c r="T76" s="1"/>
      <c r="AB76" s="11"/>
    </row>
    <row r="77" spans="1:28" ht="30" customHeight="1" x14ac:dyDescent="0.25">
      <c r="A77" s="11"/>
      <c r="B77" s="1"/>
      <c r="C77" s="1"/>
      <c r="D77" s="1"/>
      <c r="E77" s="1"/>
      <c r="F77" s="1"/>
      <c r="G77" s="1"/>
      <c r="H77" s="27"/>
      <c r="T77" s="1"/>
      <c r="AB77" s="11"/>
    </row>
    <row r="78" spans="1:28" ht="30" customHeight="1" x14ac:dyDescent="0.25">
      <c r="A78" s="11"/>
      <c r="B78" s="1"/>
      <c r="C78" s="1"/>
      <c r="D78" s="1"/>
      <c r="E78" s="1"/>
      <c r="F78" s="1"/>
      <c r="G78" s="1"/>
      <c r="H78" s="27"/>
      <c r="T78" s="1"/>
      <c r="AB78" s="11"/>
    </row>
    <row r="79" spans="1:28" ht="30" customHeight="1" x14ac:dyDescent="0.25">
      <c r="A79" s="11"/>
      <c r="B79" s="1"/>
      <c r="C79" s="1"/>
      <c r="D79" s="1"/>
      <c r="E79" s="1"/>
      <c r="F79" s="1"/>
      <c r="G79" s="1"/>
      <c r="H79" s="27"/>
      <c r="T79" s="1"/>
      <c r="AB79" s="11"/>
    </row>
    <row r="80" spans="1:28" ht="30" customHeight="1" x14ac:dyDescent="0.25">
      <c r="A80" s="11"/>
      <c r="B80" s="1"/>
      <c r="C80" s="1"/>
      <c r="D80" s="1"/>
      <c r="E80" s="1"/>
      <c r="F80" s="1"/>
      <c r="G80" s="1"/>
      <c r="H80" s="27"/>
      <c r="T80" s="1"/>
      <c r="AB80" s="11"/>
    </row>
    <row r="81" spans="1:28" ht="30" customHeight="1" x14ac:dyDescent="0.25">
      <c r="A81" s="11"/>
      <c r="B81" s="1"/>
      <c r="C81" s="1"/>
      <c r="D81" s="1"/>
      <c r="E81" s="1"/>
      <c r="F81" s="1"/>
      <c r="G81" s="1"/>
      <c r="H81" s="27"/>
      <c r="T81" s="1"/>
      <c r="AB81" s="11"/>
    </row>
    <row r="82" spans="1:28" ht="30" customHeight="1" x14ac:dyDescent="0.25">
      <c r="A82" s="11"/>
      <c r="B82" s="1"/>
      <c r="C82" s="1"/>
      <c r="D82" s="1"/>
      <c r="E82" s="1"/>
      <c r="F82" s="1"/>
      <c r="G82" s="1"/>
      <c r="H82" s="27"/>
      <c r="T82" s="1"/>
      <c r="AB82" s="11"/>
    </row>
    <row r="83" spans="1:28" ht="30" customHeight="1" x14ac:dyDescent="0.25">
      <c r="A83" s="11"/>
      <c r="B83" s="1"/>
      <c r="C83" s="1"/>
      <c r="D83" s="1"/>
      <c r="E83" s="1"/>
      <c r="F83" s="1"/>
      <c r="G83" s="1"/>
      <c r="H83" s="27"/>
      <c r="T83" s="1"/>
      <c r="AB83" s="11"/>
    </row>
    <row r="84" spans="1:28" ht="6" customHeight="1" x14ac:dyDescent="0.25">
      <c r="A84" s="11"/>
      <c r="B84" s="1"/>
      <c r="C84" s="1"/>
      <c r="D84" s="1"/>
      <c r="E84" s="1"/>
      <c r="F84" s="1"/>
      <c r="G84" s="1"/>
      <c r="H84" s="27"/>
      <c r="T84" s="1"/>
      <c r="AB84" s="11"/>
    </row>
    <row r="85" spans="1:28" ht="30" customHeight="1" x14ac:dyDescent="0.25">
      <c r="A85" s="11"/>
      <c r="B85" s="1"/>
      <c r="C85" s="1"/>
      <c r="D85" s="1"/>
      <c r="E85" s="1"/>
      <c r="F85" s="1"/>
      <c r="G85" s="1"/>
      <c r="H85" s="27"/>
      <c r="T85" s="1"/>
      <c r="AB85" s="11"/>
    </row>
    <row r="86" spans="1:28" ht="30" customHeight="1" x14ac:dyDescent="0.25">
      <c r="A86" s="11"/>
      <c r="B86" s="1"/>
      <c r="C86" s="1"/>
      <c r="D86" s="1"/>
      <c r="E86" s="1"/>
      <c r="F86" s="1"/>
      <c r="G86" s="1"/>
      <c r="H86" s="27"/>
      <c r="T86" s="1"/>
      <c r="AB86" s="11"/>
    </row>
    <row r="87" spans="1:28" ht="30" customHeight="1" x14ac:dyDescent="0.25">
      <c r="A87" s="11"/>
      <c r="B87" s="1"/>
      <c r="C87" s="1"/>
      <c r="D87" s="1"/>
      <c r="E87" s="1"/>
      <c r="F87" s="1"/>
      <c r="G87" s="1"/>
      <c r="H87" s="27"/>
      <c r="T87" s="1"/>
      <c r="AB87" s="11"/>
    </row>
    <row r="88" spans="1:28" ht="30" customHeight="1" x14ac:dyDescent="0.25">
      <c r="A88" s="11"/>
      <c r="B88" s="1"/>
      <c r="C88" s="1"/>
      <c r="D88" s="1"/>
      <c r="E88" s="1"/>
      <c r="F88" s="1"/>
      <c r="G88" s="1"/>
      <c r="H88" s="27"/>
      <c r="T88" s="1"/>
      <c r="AB88" s="11"/>
    </row>
    <row r="89" spans="1:28" ht="30" customHeight="1" x14ac:dyDescent="0.25">
      <c r="A89" s="11"/>
      <c r="B89" s="1"/>
      <c r="C89" s="1"/>
      <c r="D89" s="1"/>
      <c r="E89" s="1"/>
      <c r="F89" s="1"/>
      <c r="G89" s="1"/>
      <c r="H89" s="27"/>
      <c r="T89" s="1"/>
      <c r="AB89" s="11"/>
    </row>
    <row r="90" spans="1:28" ht="30.6" customHeight="1" x14ac:dyDescent="0.25">
      <c r="A90" s="11"/>
      <c r="B90" s="1"/>
      <c r="C90" s="1"/>
      <c r="D90" s="1"/>
      <c r="E90" s="1"/>
      <c r="F90" s="1"/>
      <c r="G90" s="1"/>
      <c r="H90" s="27"/>
      <c r="T90" s="1"/>
      <c r="AB90" s="11"/>
    </row>
    <row r="91" spans="1:28" ht="30" customHeight="1" x14ac:dyDescent="0.25">
      <c r="A91" s="11"/>
      <c r="B91" s="1"/>
      <c r="C91" s="1"/>
      <c r="D91" s="1"/>
      <c r="E91" s="1"/>
      <c r="F91" s="1"/>
      <c r="G91" s="1"/>
      <c r="H91" s="27"/>
      <c r="T91" s="1"/>
      <c r="AB91" s="11"/>
    </row>
    <row r="92" spans="1:28" ht="30" customHeight="1" x14ac:dyDescent="0.25">
      <c r="A92" s="11"/>
      <c r="B92" s="1"/>
      <c r="C92" s="1"/>
      <c r="D92" s="1"/>
      <c r="E92" s="1"/>
      <c r="F92" s="1"/>
      <c r="G92" s="1"/>
      <c r="H92" s="27"/>
      <c r="T92" s="1"/>
      <c r="AB92" s="11"/>
    </row>
    <row r="93" spans="1:28" ht="30" customHeight="1" x14ac:dyDescent="0.25">
      <c r="A93" s="11"/>
      <c r="B93" s="1"/>
      <c r="C93" s="1"/>
      <c r="D93" s="1"/>
      <c r="E93" s="1"/>
      <c r="F93" s="1"/>
      <c r="G93" s="1"/>
      <c r="H93" s="27"/>
      <c r="T93" s="1"/>
      <c r="AB93" s="11"/>
    </row>
    <row r="94" spans="1:28" ht="30" customHeight="1" x14ac:dyDescent="0.25">
      <c r="A94" s="11"/>
      <c r="B94" s="1"/>
      <c r="C94" s="1"/>
      <c r="D94" s="1"/>
      <c r="E94" s="1"/>
      <c r="F94" s="1"/>
      <c r="G94" s="1"/>
      <c r="H94" s="27"/>
      <c r="T94" s="1"/>
      <c r="AB94" s="11"/>
    </row>
    <row r="95" spans="1:28" ht="30" customHeight="1" x14ac:dyDescent="0.25">
      <c r="A95" s="11"/>
      <c r="B95" s="1"/>
      <c r="C95" s="1"/>
      <c r="D95" s="1"/>
      <c r="E95" s="1"/>
      <c r="F95" s="1"/>
      <c r="G95" s="1"/>
      <c r="H95" s="27"/>
      <c r="T95" s="1"/>
      <c r="AB95" s="11"/>
    </row>
    <row r="96" spans="1:28" ht="30" customHeight="1" x14ac:dyDescent="0.25">
      <c r="A96" s="11"/>
      <c r="B96" s="1"/>
      <c r="C96" s="1"/>
      <c r="D96" s="1"/>
      <c r="E96" s="1"/>
      <c r="F96" s="1"/>
      <c r="G96" s="1"/>
      <c r="H96" s="27"/>
      <c r="T96" s="1"/>
      <c r="AB96" s="11"/>
    </row>
    <row r="97" spans="1:28" ht="30" customHeight="1" x14ac:dyDescent="0.25">
      <c r="A97" s="11"/>
      <c r="B97" s="1"/>
      <c r="C97" s="1"/>
      <c r="D97" s="1"/>
      <c r="E97" s="1"/>
      <c r="F97" s="1"/>
      <c r="G97" s="1"/>
      <c r="H97" s="27"/>
      <c r="T97" s="1"/>
      <c r="AB97" s="11"/>
    </row>
    <row r="98" spans="1:28" ht="30" customHeight="1" x14ac:dyDescent="0.25">
      <c r="A98" s="11"/>
      <c r="B98" s="1"/>
      <c r="C98" s="1"/>
      <c r="D98" s="1"/>
      <c r="E98" s="1"/>
      <c r="F98" s="1"/>
      <c r="G98" s="1"/>
      <c r="H98" s="27"/>
      <c r="T98" s="1"/>
      <c r="AB98" s="11"/>
    </row>
    <row r="99" spans="1:28" ht="30" customHeight="1" x14ac:dyDescent="0.25">
      <c r="A99" s="11"/>
      <c r="B99" s="1"/>
      <c r="C99" s="1"/>
      <c r="D99" s="1"/>
      <c r="E99" s="1"/>
      <c r="F99" s="1"/>
      <c r="G99" s="1"/>
      <c r="H99" s="27"/>
      <c r="T99" s="1"/>
      <c r="AB99" s="11"/>
    </row>
    <row r="100" spans="1:28" ht="30" customHeight="1" x14ac:dyDescent="0.25">
      <c r="A100" s="11"/>
      <c r="B100" s="1"/>
      <c r="C100" s="1"/>
      <c r="D100" s="1"/>
      <c r="E100" s="1"/>
      <c r="F100" s="1"/>
      <c r="G100" s="1"/>
      <c r="H100" s="27"/>
      <c r="T100" s="1"/>
      <c r="AB100" s="11"/>
    </row>
    <row r="101" spans="1:28" ht="6" customHeight="1" x14ac:dyDescent="0.25">
      <c r="A101" s="11"/>
      <c r="B101" s="1"/>
      <c r="C101" s="1"/>
      <c r="D101" s="1"/>
      <c r="E101" s="1"/>
      <c r="F101" s="1"/>
      <c r="G101" s="1"/>
      <c r="H101" s="27"/>
      <c r="T101" s="1"/>
      <c r="AB101" s="11"/>
    </row>
    <row r="102" spans="1:28" ht="30" customHeight="1" x14ac:dyDescent="0.25">
      <c r="A102" s="11"/>
      <c r="B102" s="1"/>
      <c r="C102" s="1"/>
      <c r="D102" s="1"/>
      <c r="E102" s="1"/>
      <c r="F102" s="1"/>
      <c r="G102" s="1"/>
      <c r="H102" s="27"/>
      <c r="T102" s="1"/>
      <c r="AB102" s="11"/>
    </row>
    <row r="103" spans="1:28" ht="30" customHeight="1" x14ac:dyDescent="0.25">
      <c r="A103" s="11"/>
      <c r="B103" s="1"/>
      <c r="C103" s="1"/>
      <c r="D103" s="1"/>
      <c r="E103" s="1"/>
      <c r="F103" s="1"/>
      <c r="G103" s="1"/>
      <c r="H103" s="27"/>
      <c r="T103" s="1"/>
      <c r="AB103" s="11"/>
    </row>
    <row r="104" spans="1:28" ht="30" customHeight="1" x14ac:dyDescent="0.25">
      <c r="A104" s="11"/>
      <c r="B104" s="1"/>
      <c r="C104" s="1"/>
      <c r="D104" s="1"/>
      <c r="E104" s="1"/>
      <c r="F104" s="1"/>
      <c r="G104" s="1"/>
      <c r="H104" s="27"/>
      <c r="T104" s="1"/>
      <c r="AB104" s="11"/>
    </row>
    <row r="105" spans="1:28" ht="30" customHeight="1" x14ac:dyDescent="0.25">
      <c r="A105" s="11"/>
      <c r="B105" s="1"/>
      <c r="C105" s="1"/>
      <c r="D105" s="1"/>
      <c r="E105" s="1"/>
      <c r="F105" s="1"/>
      <c r="G105" s="1"/>
      <c r="H105" s="27"/>
      <c r="T105" s="1"/>
      <c r="AB105" s="11"/>
    </row>
    <row r="106" spans="1:28" x14ac:dyDescent="0.25">
      <c r="A106" s="11"/>
      <c r="B106" s="1"/>
      <c r="C106" s="1"/>
      <c r="D106" s="1"/>
      <c r="E106" s="1"/>
      <c r="F106" s="1"/>
      <c r="G106" s="1"/>
      <c r="H106" s="27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</sheetData>
  <mergeCells count="13">
    <mergeCell ref="B38:G38"/>
    <mergeCell ref="B50:G50"/>
    <mergeCell ref="I106:AA106"/>
    <mergeCell ref="A1:AH1"/>
    <mergeCell ref="A2:A106"/>
    <mergeCell ref="B2:G2"/>
    <mergeCell ref="H2:H106"/>
    <mergeCell ref="I2:AH3"/>
    <mergeCell ref="B4:G4"/>
    <mergeCell ref="AB4:AB106"/>
    <mergeCell ref="B16:G16"/>
    <mergeCell ref="B21:G21"/>
    <mergeCell ref="B33:G3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6"/>
  <sheetViews>
    <sheetView zoomScale="80" zoomScaleNormal="80" workbookViewId="0">
      <selection activeCell="AI2" sqref="AI2"/>
    </sheetView>
  </sheetViews>
  <sheetFormatPr defaultRowHeight="15" x14ac:dyDescent="0.25"/>
  <cols>
    <col min="1" max="1" width="2.7109375" customWidth="1"/>
    <col min="2" max="2" width="22.7109375" customWidth="1"/>
    <col min="3" max="3" width="10.140625" customWidth="1"/>
    <col min="4" max="4" width="14.85546875" bestFit="1" customWidth="1"/>
    <col min="5" max="5" width="13.5703125" bestFit="1" customWidth="1"/>
    <col min="6" max="6" width="16.28515625" bestFit="1" customWidth="1"/>
    <col min="7" max="7" width="18.7109375" bestFit="1" customWidth="1"/>
    <col min="8" max="8" width="2.7109375" customWidth="1"/>
    <col min="20" max="20" width="2.7109375" customWidth="1"/>
    <col min="27" max="27" width="6.28515625" customWidth="1"/>
    <col min="28" max="28" width="2.7109375" customWidth="1"/>
  </cols>
  <sheetData>
    <row r="1" spans="1:34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30" customHeight="1" x14ac:dyDescent="0.25">
      <c r="A2" s="11"/>
      <c r="B2" s="24" t="s">
        <v>44</v>
      </c>
      <c r="C2" s="25"/>
      <c r="D2" s="25"/>
      <c r="E2" s="25"/>
      <c r="F2" s="25"/>
      <c r="G2" s="26"/>
      <c r="H2" s="27"/>
      <c r="I2" s="12" t="s">
        <v>52</v>
      </c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4"/>
    </row>
    <row r="3" spans="1:34" ht="57" customHeight="1" thickBot="1" x14ac:dyDescent="0.3">
      <c r="A3" s="11"/>
      <c r="B3" s="2" t="s">
        <v>0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7"/>
      <c r="I3" s="15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</row>
    <row r="4" spans="1:34" ht="30" customHeight="1" thickTop="1" x14ac:dyDescent="0.25">
      <c r="A4" s="11"/>
      <c r="B4" s="18" t="s">
        <v>46</v>
      </c>
      <c r="C4" s="19"/>
      <c r="D4" s="19"/>
      <c r="E4" s="19"/>
      <c r="F4" s="19"/>
      <c r="G4" s="20"/>
      <c r="H4" s="27"/>
      <c r="T4" s="1"/>
      <c r="AB4" s="11"/>
    </row>
    <row r="5" spans="1:34" ht="30.6" customHeight="1" x14ac:dyDescent="0.25">
      <c r="A5" s="11"/>
      <c r="B5" s="3" t="s">
        <v>22</v>
      </c>
      <c r="C5" s="4">
        <v>45.8</v>
      </c>
      <c r="D5" s="5">
        <f>100-C5</f>
        <v>54.2</v>
      </c>
      <c r="E5" s="6">
        <v>31.9</v>
      </c>
      <c r="F5" s="5">
        <f>D5*E5/100</f>
        <v>17.2898</v>
      </c>
      <c r="G5" s="7">
        <v>2.2799999999999998</v>
      </c>
      <c r="H5" s="27"/>
      <c r="T5" s="1"/>
      <c r="AB5" s="11"/>
    </row>
    <row r="6" spans="1:34" ht="30" customHeight="1" x14ac:dyDescent="0.25">
      <c r="A6" s="11"/>
      <c r="B6" s="3" t="s">
        <v>23</v>
      </c>
      <c r="C6" s="4">
        <v>47.3</v>
      </c>
      <c r="D6" s="5">
        <f>100-C6</f>
        <v>52.7</v>
      </c>
      <c r="E6" s="6">
        <v>35</v>
      </c>
      <c r="F6" s="5">
        <f t="shared" ref="F6:F15" si="0">D6*E6/100</f>
        <v>18.445</v>
      </c>
      <c r="G6" s="7">
        <v>2.85</v>
      </c>
      <c r="H6" s="27"/>
      <c r="T6" s="1"/>
      <c r="AB6" s="11"/>
    </row>
    <row r="7" spans="1:34" ht="30" customHeight="1" x14ac:dyDescent="0.25">
      <c r="A7" s="11"/>
      <c r="B7" s="3" t="s">
        <v>24</v>
      </c>
      <c r="C7" s="4">
        <v>48.3</v>
      </c>
      <c r="D7" s="5">
        <f t="shared" ref="D7:D15" si="1">100-C7</f>
        <v>51.7</v>
      </c>
      <c r="E7" s="6">
        <v>35.700000000000003</v>
      </c>
      <c r="F7" s="5">
        <f t="shared" si="0"/>
        <v>18.456900000000005</v>
      </c>
      <c r="G7" s="7">
        <v>3.05</v>
      </c>
      <c r="H7" s="27"/>
      <c r="T7" s="1"/>
      <c r="AB7" s="11"/>
    </row>
    <row r="8" spans="1:34" ht="30" customHeight="1" x14ac:dyDescent="0.25">
      <c r="A8" s="11"/>
      <c r="B8" s="3" t="s">
        <v>25</v>
      </c>
      <c r="C8" s="4">
        <v>47.6</v>
      </c>
      <c r="D8" s="5">
        <f t="shared" si="1"/>
        <v>52.4</v>
      </c>
      <c r="E8" s="6">
        <v>36.200000000000003</v>
      </c>
      <c r="F8" s="5">
        <f t="shared" si="0"/>
        <v>18.968800000000002</v>
      </c>
      <c r="G8" s="7">
        <v>3.19</v>
      </c>
      <c r="H8" s="27"/>
      <c r="T8" s="1"/>
      <c r="AB8" s="11"/>
    </row>
    <row r="9" spans="1:34" ht="30" customHeight="1" x14ac:dyDescent="0.25">
      <c r="A9" s="11"/>
      <c r="B9" s="3" t="s">
        <v>26</v>
      </c>
      <c r="C9" s="4">
        <v>46.8</v>
      </c>
      <c r="D9" s="5">
        <f t="shared" si="1"/>
        <v>53.2</v>
      </c>
      <c r="E9" s="6">
        <v>37.799999999999997</v>
      </c>
      <c r="F9" s="5">
        <f t="shared" si="0"/>
        <v>20.1096</v>
      </c>
      <c r="G9" s="7">
        <v>3.29</v>
      </c>
      <c r="H9" s="27"/>
      <c r="T9" s="1"/>
      <c r="AB9" s="11"/>
    </row>
    <row r="10" spans="1:34" ht="30" customHeight="1" x14ac:dyDescent="0.25">
      <c r="A10" s="11"/>
      <c r="B10" s="3" t="s">
        <v>27</v>
      </c>
      <c r="C10" s="4">
        <v>47</v>
      </c>
      <c r="D10" s="5">
        <f t="shared" si="1"/>
        <v>53</v>
      </c>
      <c r="E10" s="6">
        <v>36</v>
      </c>
      <c r="F10" s="5">
        <f t="shared" si="0"/>
        <v>19.079999999999998</v>
      </c>
      <c r="G10" s="7">
        <v>3.11</v>
      </c>
      <c r="H10" s="27"/>
      <c r="T10" s="1"/>
      <c r="AB10" s="11"/>
    </row>
    <row r="11" spans="1:34" ht="30" customHeight="1" x14ac:dyDescent="0.25">
      <c r="A11" s="11"/>
      <c r="B11" s="3" t="s">
        <v>28</v>
      </c>
      <c r="C11" s="4">
        <v>45.6</v>
      </c>
      <c r="D11" s="5">
        <f t="shared" si="1"/>
        <v>54.4</v>
      </c>
      <c r="E11" s="6">
        <v>38.700000000000003</v>
      </c>
      <c r="F11" s="5">
        <f t="shared" si="0"/>
        <v>21.052800000000001</v>
      </c>
      <c r="G11" s="7">
        <v>3.19</v>
      </c>
      <c r="H11" s="27"/>
      <c r="T11" s="1"/>
      <c r="AB11" s="11"/>
    </row>
    <row r="12" spans="1:34" ht="30" customHeight="1" x14ac:dyDescent="0.25">
      <c r="A12" s="11"/>
      <c r="B12" s="3" t="s">
        <v>29</v>
      </c>
      <c r="C12" s="4">
        <v>46.2</v>
      </c>
      <c r="D12" s="5">
        <f t="shared" si="1"/>
        <v>53.8</v>
      </c>
      <c r="E12" s="6">
        <v>38</v>
      </c>
      <c r="F12" s="5">
        <f t="shared" si="0"/>
        <v>20.443999999999999</v>
      </c>
      <c r="G12" s="7">
        <v>3.34</v>
      </c>
      <c r="H12" s="27"/>
      <c r="T12" s="1"/>
      <c r="AB12" s="11"/>
    </row>
    <row r="13" spans="1:34" ht="30" customHeight="1" x14ac:dyDescent="0.25">
      <c r="A13" s="11"/>
      <c r="B13" s="3" t="s">
        <v>30</v>
      </c>
      <c r="C13" s="4">
        <v>46.5</v>
      </c>
      <c r="D13" s="5">
        <f t="shared" si="1"/>
        <v>53.5</v>
      </c>
      <c r="E13" s="6">
        <v>38.200000000000003</v>
      </c>
      <c r="F13" s="5">
        <f t="shared" si="0"/>
        <v>20.437000000000001</v>
      </c>
      <c r="G13" s="7">
        <v>3.27</v>
      </c>
      <c r="H13" s="27"/>
      <c r="T13" s="1"/>
      <c r="AB13" s="11"/>
    </row>
    <row r="14" spans="1:34" ht="30" customHeight="1" x14ac:dyDescent="0.25">
      <c r="A14" s="11"/>
      <c r="B14" s="3" t="s">
        <v>31</v>
      </c>
      <c r="C14" s="4">
        <v>46.1</v>
      </c>
      <c r="D14" s="5">
        <f t="shared" si="1"/>
        <v>53.9</v>
      </c>
      <c r="E14" s="6">
        <v>38.799999999999997</v>
      </c>
      <c r="F14" s="5">
        <f t="shared" si="0"/>
        <v>20.913199999999996</v>
      </c>
      <c r="G14" s="7">
        <v>2.99</v>
      </c>
      <c r="H14" s="27"/>
      <c r="T14" s="1"/>
      <c r="AB14" s="11"/>
    </row>
    <row r="15" spans="1:34" ht="30" customHeight="1" x14ac:dyDescent="0.25">
      <c r="A15" s="11"/>
      <c r="B15" s="3" t="s">
        <v>32</v>
      </c>
      <c r="C15" s="9">
        <v>45.9</v>
      </c>
      <c r="D15" s="5">
        <f t="shared" si="1"/>
        <v>54.1</v>
      </c>
      <c r="E15" s="10">
        <v>38.5</v>
      </c>
      <c r="F15" s="5">
        <f t="shared" si="0"/>
        <v>20.828499999999998</v>
      </c>
      <c r="G15" s="7">
        <v>2.59</v>
      </c>
      <c r="H15" s="27"/>
      <c r="T15" s="1"/>
      <c r="AB15" s="11"/>
    </row>
    <row r="16" spans="1:34" ht="6" customHeight="1" x14ac:dyDescent="0.25">
      <c r="A16" s="11"/>
      <c r="B16" s="21"/>
      <c r="C16" s="22"/>
      <c r="D16" s="22"/>
      <c r="E16" s="22"/>
      <c r="F16" s="22"/>
      <c r="G16" s="23"/>
      <c r="H16" s="27"/>
      <c r="T16" s="1"/>
      <c r="AB16" s="11"/>
    </row>
    <row r="17" spans="1:28" ht="30" customHeight="1" x14ac:dyDescent="0.25">
      <c r="A17" s="11"/>
      <c r="B17" s="3" t="s">
        <v>2</v>
      </c>
      <c r="C17" s="4">
        <f>AVERAGE(C5:C15)</f>
        <v>46.645454545454548</v>
      </c>
      <c r="D17" s="5">
        <f>AVERAGE(D5:D15)</f>
        <v>53.354545454545466</v>
      </c>
      <c r="E17" s="6">
        <f>AVERAGE(E5:E15)</f>
        <v>36.800000000000004</v>
      </c>
      <c r="F17" s="5">
        <f>AVERAGE(F5:F15)</f>
        <v>19.638690909090908</v>
      </c>
      <c r="G17" s="8">
        <f>AVERAGE(G5:G15)</f>
        <v>3.0136363636363641</v>
      </c>
      <c r="H17" s="27"/>
      <c r="T17" s="1"/>
      <c r="AB17" s="11"/>
    </row>
    <row r="18" spans="1:28" ht="30" customHeight="1" x14ac:dyDescent="0.25">
      <c r="A18" s="11"/>
      <c r="B18" s="3" t="s">
        <v>3</v>
      </c>
      <c r="C18" s="4">
        <f>MIN(C5:C15)</f>
        <v>45.6</v>
      </c>
      <c r="D18" s="5">
        <f>MIN(D5:D15)</f>
        <v>51.7</v>
      </c>
      <c r="E18" s="6">
        <f>MIN(E5:E15)</f>
        <v>31.9</v>
      </c>
      <c r="F18" s="5">
        <f>MIN(F5:F15)</f>
        <v>17.2898</v>
      </c>
      <c r="G18" s="8">
        <f>MIN(G5:G15)</f>
        <v>2.2799999999999998</v>
      </c>
      <c r="H18" s="27"/>
      <c r="T18" s="1"/>
      <c r="AB18" s="11"/>
    </row>
    <row r="19" spans="1:28" ht="30" customHeight="1" x14ac:dyDescent="0.25">
      <c r="A19" s="11"/>
      <c r="B19" s="3" t="s">
        <v>4</v>
      </c>
      <c r="C19" s="4">
        <f>MAX(C5:C15)</f>
        <v>48.3</v>
      </c>
      <c r="D19" s="5">
        <f>MAX(D5:D15)</f>
        <v>54.4</v>
      </c>
      <c r="E19" s="6">
        <f>MAX(E5:E15)</f>
        <v>38.799999999999997</v>
      </c>
      <c r="F19" s="5">
        <f>MAX(F5:F15)</f>
        <v>21.052800000000001</v>
      </c>
      <c r="G19" s="8">
        <f>MAX(G5:G15)</f>
        <v>3.34</v>
      </c>
      <c r="H19" s="27"/>
      <c r="T19" s="1"/>
      <c r="AB19" s="11"/>
    </row>
    <row r="20" spans="1:28" ht="30" customHeight="1" x14ac:dyDescent="0.25">
      <c r="A20" s="11"/>
      <c r="B20" s="3" t="s">
        <v>5</v>
      </c>
      <c r="C20" s="4">
        <f>C19-C18</f>
        <v>2.6999999999999957</v>
      </c>
      <c r="D20" s="5">
        <f t="shared" ref="D20:G20" si="2">D19-D18</f>
        <v>2.6999999999999957</v>
      </c>
      <c r="E20" s="6">
        <f t="shared" si="2"/>
        <v>6.8999999999999986</v>
      </c>
      <c r="F20" s="5">
        <f t="shared" si="2"/>
        <v>3.7630000000000017</v>
      </c>
      <c r="G20" s="8">
        <f t="shared" si="2"/>
        <v>1.06</v>
      </c>
      <c r="H20" s="27"/>
      <c r="T20" s="1"/>
      <c r="AB20" s="11"/>
    </row>
    <row r="21" spans="1:28" ht="30" customHeight="1" x14ac:dyDescent="0.25">
      <c r="A21" s="11"/>
      <c r="B21" s="18" t="s">
        <v>47</v>
      </c>
      <c r="C21" s="19"/>
      <c r="D21" s="19"/>
      <c r="E21" s="19"/>
      <c r="F21" s="19"/>
      <c r="G21" s="20"/>
      <c r="H21" s="27"/>
      <c r="T21" s="1"/>
      <c r="AB21" s="11"/>
    </row>
    <row r="22" spans="1:28" ht="30.6" customHeight="1" x14ac:dyDescent="0.25">
      <c r="A22" s="11"/>
      <c r="B22" s="3" t="s">
        <v>11</v>
      </c>
      <c r="C22" s="4" t="s">
        <v>1</v>
      </c>
      <c r="D22" s="5" t="s">
        <v>1</v>
      </c>
      <c r="E22" s="6" t="s">
        <v>1</v>
      </c>
      <c r="F22" s="5" t="s">
        <v>1</v>
      </c>
      <c r="G22" s="7" t="s">
        <v>1</v>
      </c>
      <c r="H22" s="27"/>
      <c r="T22" s="1"/>
      <c r="AB22" s="11"/>
    </row>
    <row r="23" spans="1:28" ht="30" customHeight="1" x14ac:dyDescent="0.25">
      <c r="A23" s="11"/>
      <c r="B23" s="3" t="s">
        <v>12</v>
      </c>
      <c r="C23" s="4" t="s">
        <v>1</v>
      </c>
      <c r="D23" s="5" t="s">
        <v>1</v>
      </c>
      <c r="E23" s="6" t="s">
        <v>1</v>
      </c>
      <c r="F23" s="5" t="s">
        <v>1</v>
      </c>
      <c r="G23" s="7" t="s">
        <v>1</v>
      </c>
      <c r="H23" s="27"/>
      <c r="T23" s="1"/>
      <c r="AB23" s="11"/>
    </row>
    <row r="24" spans="1:28" ht="30" customHeight="1" x14ac:dyDescent="0.25">
      <c r="A24" s="11"/>
      <c r="B24" s="3" t="s">
        <v>13</v>
      </c>
      <c r="C24" s="4">
        <v>49.1</v>
      </c>
      <c r="D24" s="5">
        <f t="shared" ref="D24:D32" si="3">100-C24</f>
        <v>50.9</v>
      </c>
      <c r="E24" s="6">
        <v>38.1</v>
      </c>
      <c r="F24" s="5">
        <f>D24*E24/100</f>
        <v>19.392900000000001</v>
      </c>
      <c r="G24" s="7">
        <v>2.86</v>
      </c>
      <c r="H24" s="27"/>
      <c r="T24" s="1"/>
      <c r="AB24" s="11"/>
    </row>
    <row r="25" spans="1:28" ht="30" customHeight="1" x14ac:dyDescent="0.25">
      <c r="A25" s="11"/>
      <c r="B25" s="3" t="s">
        <v>14</v>
      </c>
      <c r="C25" s="4">
        <v>50.4</v>
      </c>
      <c r="D25" s="5">
        <f t="shared" si="3"/>
        <v>49.6</v>
      </c>
      <c r="E25" s="6">
        <v>37.9</v>
      </c>
      <c r="F25" s="5">
        <f t="shared" ref="F25:F32" si="4">D25*E25/100</f>
        <v>18.798400000000001</v>
      </c>
      <c r="G25" s="7">
        <v>3.21</v>
      </c>
      <c r="H25" s="27"/>
      <c r="T25" s="1"/>
      <c r="AB25" s="11"/>
    </row>
    <row r="26" spans="1:28" ht="30" customHeight="1" x14ac:dyDescent="0.25">
      <c r="A26" s="11"/>
      <c r="B26" s="3" t="s">
        <v>15</v>
      </c>
      <c r="C26" s="4">
        <v>49.3</v>
      </c>
      <c r="D26" s="5">
        <f t="shared" si="3"/>
        <v>50.7</v>
      </c>
      <c r="E26" s="6">
        <v>37.700000000000003</v>
      </c>
      <c r="F26" s="5">
        <f t="shared" si="4"/>
        <v>19.113900000000005</v>
      </c>
      <c r="G26" s="7">
        <v>3.11</v>
      </c>
      <c r="H26" s="27"/>
      <c r="T26" s="1"/>
      <c r="AB26" s="11"/>
    </row>
    <row r="27" spans="1:28" ht="30" customHeight="1" x14ac:dyDescent="0.25">
      <c r="A27" s="11"/>
      <c r="B27" s="3" t="s">
        <v>16</v>
      </c>
      <c r="C27" s="4">
        <v>50.1</v>
      </c>
      <c r="D27" s="5">
        <f t="shared" si="3"/>
        <v>49.9</v>
      </c>
      <c r="E27" s="6">
        <v>38.799999999999997</v>
      </c>
      <c r="F27" s="5">
        <f t="shared" si="4"/>
        <v>19.3612</v>
      </c>
      <c r="G27" s="7">
        <v>3.27</v>
      </c>
      <c r="H27" s="27"/>
      <c r="T27" s="1"/>
      <c r="AB27" s="11"/>
    </row>
    <row r="28" spans="1:28" ht="30" customHeight="1" x14ac:dyDescent="0.25">
      <c r="A28" s="11"/>
      <c r="B28" s="3" t="s">
        <v>17</v>
      </c>
      <c r="C28" s="4">
        <v>51.1</v>
      </c>
      <c r="D28" s="5">
        <f t="shared" si="3"/>
        <v>48.9</v>
      </c>
      <c r="E28" s="6">
        <v>38.6</v>
      </c>
      <c r="F28" s="5">
        <f t="shared" si="4"/>
        <v>18.875399999999999</v>
      </c>
      <c r="G28" s="7">
        <v>3.25</v>
      </c>
      <c r="H28" s="27"/>
      <c r="T28" s="1"/>
      <c r="AB28" s="11"/>
    </row>
    <row r="29" spans="1:28" ht="30" customHeight="1" x14ac:dyDescent="0.25">
      <c r="A29" s="11"/>
      <c r="B29" s="3" t="s">
        <v>18</v>
      </c>
      <c r="C29" s="4">
        <v>50.7</v>
      </c>
      <c r="D29" s="5">
        <f t="shared" si="3"/>
        <v>49.3</v>
      </c>
      <c r="E29" s="6">
        <v>38.5</v>
      </c>
      <c r="F29" s="5">
        <f t="shared" si="4"/>
        <v>18.980499999999999</v>
      </c>
      <c r="G29" s="7">
        <v>3.36</v>
      </c>
      <c r="H29" s="27"/>
      <c r="T29" s="1"/>
      <c r="AB29" s="11"/>
    </row>
    <row r="30" spans="1:28" ht="30" customHeight="1" x14ac:dyDescent="0.25">
      <c r="A30" s="11"/>
      <c r="B30" s="3" t="s">
        <v>19</v>
      </c>
      <c r="C30" s="4">
        <v>49.8</v>
      </c>
      <c r="D30" s="5">
        <f t="shared" si="3"/>
        <v>50.2</v>
      </c>
      <c r="E30" s="6">
        <v>38.700000000000003</v>
      </c>
      <c r="F30" s="5">
        <f t="shared" si="4"/>
        <v>19.427400000000002</v>
      </c>
      <c r="G30" s="7">
        <v>3.41</v>
      </c>
      <c r="H30" s="27"/>
      <c r="T30" s="1"/>
      <c r="AB30" s="11"/>
    </row>
    <row r="31" spans="1:28" ht="30" customHeight="1" x14ac:dyDescent="0.25">
      <c r="A31" s="11"/>
      <c r="B31" s="3" t="s">
        <v>20</v>
      </c>
      <c r="C31" s="4">
        <v>49.4</v>
      </c>
      <c r="D31" s="5">
        <f t="shared" si="3"/>
        <v>50.6</v>
      </c>
      <c r="E31" s="6">
        <v>38.299999999999997</v>
      </c>
      <c r="F31" s="5">
        <f t="shared" si="4"/>
        <v>19.379799999999999</v>
      </c>
      <c r="G31" s="7">
        <v>3.51</v>
      </c>
      <c r="H31" s="27"/>
      <c r="T31" s="1"/>
      <c r="AB31" s="11"/>
    </row>
    <row r="32" spans="1:28" ht="30" customHeight="1" x14ac:dyDescent="0.25">
      <c r="A32" s="11"/>
      <c r="B32" s="3" t="s">
        <v>21</v>
      </c>
      <c r="C32" s="4">
        <v>48.8</v>
      </c>
      <c r="D32" s="5">
        <f t="shared" si="3"/>
        <v>51.2</v>
      </c>
      <c r="E32" s="6">
        <v>38.4</v>
      </c>
      <c r="F32" s="5">
        <f t="shared" si="4"/>
        <v>19.660799999999998</v>
      </c>
      <c r="G32" s="7">
        <v>3.49</v>
      </c>
      <c r="H32" s="27"/>
      <c r="T32" s="1"/>
      <c r="AB32" s="11"/>
    </row>
    <row r="33" spans="1:28" ht="6" customHeight="1" x14ac:dyDescent="0.25">
      <c r="A33" s="11"/>
      <c r="B33" s="21"/>
      <c r="C33" s="22"/>
      <c r="D33" s="22"/>
      <c r="E33" s="22"/>
      <c r="F33" s="22"/>
      <c r="G33" s="23"/>
      <c r="H33" s="27"/>
      <c r="T33" s="1"/>
      <c r="AB33" s="11"/>
    </row>
    <row r="34" spans="1:28" ht="30" customHeight="1" x14ac:dyDescent="0.25">
      <c r="A34" s="11"/>
      <c r="B34" s="3" t="s">
        <v>2</v>
      </c>
      <c r="C34" s="4">
        <f>AVERAGE(C22:C32)</f>
        <v>49.855555555555554</v>
      </c>
      <c r="D34" s="5">
        <f>AVERAGE(D22:D32)</f>
        <v>50.144444444444446</v>
      </c>
      <c r="E34" s="6">
        <f>AVERAGE(E22:E32)</f>
        <v>38.333333333333336</v>
      </c>
      <c r="F34" s="5">
        <f>AVERAGE(F22:F32)</f>
        <v>19.221144444444445</v>
      </c>
      <c r="G34" s="8">
        <f>AVERAGE(G22:G32)</f>
        <v>3.2744444444444443</v>
      </c>
      <c r="H34" s="27"/>
      <c r="T34" s="1"/>
      <c r="AB34" s="11"/>
    </row>
    <row r="35" spans="1:28" ht="30" customHeight="1" x14ac:dyDescent="0.25">
      <c r="A35" s="11"/>
      <c r="B35" s="3" t="s">
        <v>3</v>
      </c>
      <c r="C35" s="4">
        <f>MIN(C22:C32)</f>
        <v>48.8</v>
      </c>
      <c r="D35" s="5">
        <f>MIN(D22:D32)</f>
        <v>48.9</v>
      </c>
      <c r="E35" s="6">
        <f>MIN(E22:E32)</f>
        <v>37.700000000000003</v>
      </c>
      <c r="F35" s="5">
        <f>MIN(F22:F32)</f>
        <v>18.798400000000001</v>
      </c>
      <c r="G35" s="8">
        <f>MIN(G22:G32)</f>
        <v>2.86</v>
      </c>
      <c r="H35" s="27"/>
      <c r="T35" s="1"/>
      <c r="AB35" s="11"/>
    </row>
    <row r="36" spans="1:28" ht="30" customHeight="1" x14ac:dyDescent="0.25">
      <c r="A36" s="11"/>
      <c r="B36" s="3" t="s">
        <v>4</v>
      </c>
      <c r="C36" s="4">
        <f>MAX(C22:C32)</f>
        <v>51.1</v>
      </c>
      <c r="D36" s="5">
        <f>MAX(D22:D32)</f>
        <v>51.2</v>
      </c>
      <c r="E36" s="6">
        <f>MAX(E22:E32)</f>
        <v>38.799999999999997</v>
      </c>
      <c r="F36" s="5">
        <f>MAX(F22:F32)</f>
        <v>19.660799999999998</v>
      </c>
      <c r="G36" s="8">
        <f>MAX(G22:G32)</f>
        <v>3.51</v>
      </c>
      <c r="H36" s="27"/>
      <c r="T36" s="1"/>
      <c r="AB36" s="11"/>
    </row>
    <row r="37" spans="1:28" ht="30" customHeight="1" x14ac:dyDescent="0.25">
      <c r="A37" s="11"/>
      <c r="B37" s="3" t="s">
        <v>5</v>
      </c>
      <c r="C37" s="4">
        <f>C36-C35</f>
        <v>2.3000000000000043</v>
      </c>
      <c r="D37" s="5">
        <f t="shared" ref="D37:G37" si="5">D36-D35</f>
        <v>2.3000000000000043</v>
      </c>
      <c r="E37" s="6">
        <f t="shared" si="5"/>
        <v>1.0999999999999943</v>
      </c>
      <c r="F37" s="5">
        <f t="shared" si="5"/>
        <v>0.86239999999999739</v>
      </c>
      <c r="G37" s="8">
        <f t="shared" si="5"/>
        <v>0.64999999999999991</v>
      </c>
      <c r="H37" s="27"/>
      <c r="T37" s="1"/>
      <c r="AB37" s="11"/>
    </row>
    <row r="38" spans="1:28" ht="30" customHeight="1" x14ac:dyDescent="0.25">
      <c r="A38" s="11"/>
      <c r="B38" s="18" t="s">
        <v>48</v>
      </c>
      <c r="C38" s="19"/>
      <c r="D38" s="19"/>
      <c r="E38" s="19"/>
      <c r="F38" s="19"/>
      <c r="G38" s="20"/>
      <c r="H38" s="27"/>
      <c r="T38" s="1"/>
      <c r="AB38" s="11"/>
    </row>
    <row r="39" spans="1:28" ht="30.6" customHeight="1" x14ac:dyDescent="0.25">
      <c r="A39" s="11"/>
      <c r="B39" s="3" t="s">
        <v>33</v>
      </c>
      <c r="C39" s="4" t="s">
        <v>1</v>
      </c>
      <c r="D39" s="5" t="s">
        <v>1</v>
      </c>
      <c r="E39" s="6" t="s">
        <v>1</v>
      </c>
      <c r="F39" s="5" t="s">
        <v>1</v>
      </c>
      <c r="G39" s="7" t="s">
        <v>1</v>
      </c>
      <c r="H39" s="27"/>
      <c r="T39" s="1"/>
      <c r="AB39" s="11"/>
    </row>
    <row r="40" spans="1:28" ht="30" customHeight="1" x14ac:dyDescent="0.25">
      <c r="A40" s="11"/>
      <c r="B40" s="3" t="s">
        <v>34</v>
      </c>
      <c r="C40" s="4">
        <v>45.8</v>
      </c>
      <c r="D40" s="5">
        <f t="shared" ref="D40:D45" si="6">100-C40</f>
        <v>54.2</v>
      </c>
      <c r="E40" s="6">
        <v>36.9</v>
      </c>
      <c r="F40" s="5">
        <f>D40*E40/100</f>
        <v>19.9998</v>
      </c>
      <c r="G40" s="7">
        <v>2.4500000000000002</v>
      </c>
      <c r="H40" s="27"/>
      <c r="T40" s="1"/>
      <c r="AB40" s="11"/>
    </row>
    <row r="41" spans="1:28" ht="30" customHeight="1" x14ac:dyDescent="0.25">
      <c r="A41" s="11"/>
      <c r="B41" s="3" t="s">
        <v>35</v>
      </c>
      <c r="C41" s="4">
        <v>47.6</v>
      </c>
      <c r="D41" s="5">
        <f t="shared" si="6"/>
        <v>52.4</v>
      </c>
      <c r="E41" s="6">
        <v>36.200000000000003</v>
      </c>
      <c r="F41" s="5">
        <f t="shared" ref="F41:F45" si="7">D41*E41/100</f>
        <v>18.968800000000002</v>
      </c>
      <c r="G41" s="7">
        <v>3.21</v>
      </c>
      <c r="H41" s="27"/>
      <c r="T41" s="1"/>
      <c r="AB41" s="11"/>
    </row>
    <row r="42" spans="1:28" ht="30" customHeight="1" x14ac:dyDescent="0.25">
      <c r="A42" s="11"/>
      <c r="B42" s="3" t="s">
        <v>36</v>
      </c>
      <c r="C42" s="4">
        <v>46.4</v>
      </c>
      <c r="D42" s="5">
        <f t="shared" si="6"/>
        <v>53.6</v>
      </c>
      <c r="E42" s="6">
        <v>37.9</v>
      </c>
      <c r="F42" s="5">
        <f t="shared" si="7"/>
        <v>20.314399999999999</v>
      </c>
      <c r="G42" s="7">
        <v>3.12</v>
      </c>
      <c r="H42" s="27"/>
      <c r="T42" s="1"/>
      <c r="AB42" s="11"/>
    </row>
    <row r="43" spans="1:28" ht="30" customHeight="1" x14ac:dyDescent="0.25">
      <c r="A43" s="11"/>
      <c r="B43" s="3" t="s">
        <v>37</v>
      </c>
      <c r="C43" s="4">
        <v>46</v>
      </c>
      <c r="D43" s="5">
        <f t="shared" si="6"/>
        <v>54</v>
      </c>
      <c r="E43" s="6">
        <v>38.9</v>
      </c>
      <c r="F43" s="5">
        <f t="shared" si="7"/>
        <v>21.006</v>
      </c>
      <c r="G43" s="7">
        <v>3.16</v>
      </c>
      <c r="H43" s="27"/>
      <c r="T43" s="1"/>
      <c r="AB43" s="11"/>
    </row>
    <row r="44" spans="1:28" ht="30" customHeight="1" x14ac:dyDescent="0.25">
      <c r="A44" s="11"/>
      <c r="B44" s="3" t="s">
        <v>38</v>
      </c>
      <c r="C44" s="4">
        <v>45.1</v>
      </c>
      <c r="D44" s="5">
        <f t="shared" si="6"/>
        <v>54.9</v>
      </c>
      <c r="E44" s="6">
        <v>39.299999999999997</v>
      </c>
      <c r="F44" s="5">
        <f t="shared" si="7"/>
        <v>21.575699999999998</v>
      </c>
      <c r="G44" s="7">
        <v>3.08</v>
      </c>
      <c r="H44" s="27"/>
      <c r="T44" s="1"/>
      <c r="AB44" s="11"/>
    </row>
    <row r="45" spans="1:28" ht="30" customHeight="1" x14ac:dyDescent="0.25">
      <c r="A45" s="11"/>
      <c r="B45" s="3" t="s">
        <v>39</v>
      </c>
      <c r="C45" s="4">
        <v>45.3</v>
      </c>
      <c r="D45" s="5">
        <f t="shared" si="6"/>
        <v>54.7</v>
      </c>
      <c r="E45" s="6">
        <v>39.200000000000003</v>
      </c>
      <c r="F45" s="5">
        <f t="shared" si="7"/>
        <v>21.442400000000003</v>
      </c>
      <c r="G45" s="7">
        <v>3.12</v>
      </c>
      <c r="H45" s="27"/>
      <c r="T45" s="1"/>
      <c r="AB45" s="11"/>
    </row>
    <row r="46" spans="1:28" ht="30" customHeight="1" x14ac:dyDescent="0.25">
      <c r="A46" s="11"/>
      <c r="B46" s="3" t="s">
        <v>40</v>
      </c>
      <c r="C46" s="4"/>
      <c r="D46" s="5"/>
      <c r="E46" s="6"/>
      <c r="F46" s="5"/>
      <c r="G46" s="7"/>
      <c r="H46" s="27"/>
      <c r="T46" s="1"/>
      <c r="AB46" s="11"/>
    </row>
    <row r="47" spans="1:28" ht="30" customHeight="1" x14ac:dyDescent="0.25">
      <c r="A47" s="11"/>
      <c r="B47" s="3" t="s">
        <v>41</v>
      </c>
      <c r="C47" s="4"/>
      <c r="D47" s="5"/>
      <c r="E47" s="6"/>
      <c r="F47" s="5"/>
      <c r="G47" s="7"/>
      <c r="H47" s="27"/>
      <c r="T47" s="1"/>
      <c r="AB47" s="11"/>
    </row>
    <row r="48" spans="1:28" ht="30" customHeight="1" x14ac:dyDescent="0.25">
      <c r="A48" s="11"/>
      <c r="B48" s="3" t="s">
        <v>42</v>
      </c>
      <c r="C48" s="4"/>
      <c r="D48" s="5"/>
      <c r="E48" s="6"/>
      <c r="F48" s="5"/>
      <c r="G48" s="7"/>
      <c r="H48" s="27"/>
      <c r="T48" s="1"/>
      <c r="AB48" s="11"/>
    </row>
    <row r="49" spans="1:28" ht="30" customHeight="1" x14ac:dyDescent="0.25">
      <c r="A49" s="11"/>
      <c r="B49" s="3" t="s">
        <v>43</v>
      </c>
      <c r="C49" s="4"/>
      <c r="D49" s="5"/>
      <c r="E49" s="6"/>
      <c r="F49" s="5"/>
      <c r="G49" s="7"/>
      <c r="H49" s="27"/>
      <c r="T49" s="1"/>
      <c r="AB49" s="11"/>
    </row>
    <row r="50" spans="1:28" ht="6" customHeight="1" x14ac:dyDescent="0.25">
      <c r="A50" s="11"/>
      <c r="B50" s="21"/>
      <c r="C50" s="22"/>
      <c r="D50" s="22"/>
      <c r="E50" s="22"/>
      <c r="F50" s="22"/>
      <c r="G50" s="23"/>
      <c r="H50" s="27"/>
      <c r="T50" s="1"/>
      <c r="AB50" s="11"/>
    </row>
    <row r="51" spans="1:28" ht="30" customHeight="1" x14ac:dyDescent="0.25">
      <c r="A51" s="11"/>
      <c r="B51" s="3" t="s">
        <v>2</v>
      </c>
      <c r="C51" s="4">
        <f>AVERAGE(C39:C49)</f>
        <v>46.033333333333331</v>
      </c>
      <c r="D51" s="5">
        <f>AVERAGE(D39:D49)</f>
        <v>53.966666666666661</v>
      </c>
      <c r="E51" s="6">
        <f>AVERAGE(E39:E49)</f>
        <v>38.066666666666663</v>
      </c>
      <c r="F51" s="5">
        <f>AVERAGE(F39:F49)</f>
        <v>20.551183333333334</v>
      </c>
      <c r="G51" s="8">
        <f>AVERAGE(G39:G49)</f>
        <v>3.0233333333333334</v>
      </c>
      <c r="H51" s="27"/>
      <c r="T51" s="1"/>
      <c r="AB51" s="11"/>
    </row>
    <row r="52" spans="1:28" ht="30" customHeight="1" x14ac:dyDescent="0.25">
      <c r="A52" s="11"/>
      <c r="B52" s="3" t="s">
        <v>3</v>
      </c>
      <c r="C52" s="4">
        <f>MIN(C39:C49)</f>
        <v>45.1</v>
      </c>
      <c r="D52" s="5">
        <f>MIN(D39:D49)</f>
        <v>52.4</v>
      </c>
      <c r="E52" s="6">
        <f>MIN(E39:E49)</f>
        <v>36.200000000000003</v>
      </c>
      <c r="F52" s="5">
        <f>MIN(F39:F49)</f>
        <v>18.968800000000002</v>
      </c>
      <c r="G52" s="8">
        <f>MIN(G39:G49)</f>
        <v>2.4500000000000002</v>
      </c>
      <c r="H52" s="27"/>
      <c r="T52" s="1"/>
      <c r="AB52" s="11"/>
    </row>
    <row r="53" spans="1:28" ht="30" customHeight="1" x14ac:dyDescent="0.25">
      <c r="A53" s="11"/>
      <c r="B53" s="3" t="s">
        <v>4</v>
      </c>
      <c r="C53" s="4">
        <f>MAX(C39:C49)</f>
        <v>47.6</v>
      </c>
      <c r="D53" s="5">
        <f>MAX(D39:D49)</f>
        <v>54.9</v>
      </c>
      <c r="E53" s="6">
        <f>MAX(E39:E49)</f>
        <v>39.299999999999997</v>
      </c>
      <c r="F53" s="5">
        <f>MAX(F39:F49)</f>
        <v>21.575699999999998</v>
      </c>
      <c r="G53" s="8">
        <f>MAX(G39:G49)</f>
        <v>3.21</v>
      </c>
      <c r="H53" s="27"/>
      <c r="T53" s="1"/>
      <c r="AB53" s="11"/>
    </row>
    <row r="54" spans="1:28" ht="30" customHeight="1" x14ac:dyDescent="0.25">
      <c r="A54" s="11"/>
      <c r="B54" s="3" t="s">
        <v>5</v>
      </c>
      <c r="C54" s="4">
        <f>C53-C52</f>
        <v>2.5</v>
      </c>
      <c r="D54" s="5">
        <f t="shared" ref="D54:G54" si="8">D53-D52</f>
        <v>2.5</v>
      </c>
      <c r="E54" s="6">
        <f t="shared" si="8"/>
        <v>3.0999999999999943</v>
      </c>
      <c r="F54" s="5">
        <f t="shared" si="8"/>
        <v>2.606899999999996</v>
      </c>
      <c r="G54" s="8">
        <f t="shared" si="8"/>
        <v>0.75999999999999979</v>
      </c>
      <c r="H54" s="27"/>
      <c r="T54" s="1"/>
      <c r="AB54" s="11"/>
    </row>
    <row r="55" spans="1:28" ht="30" customHeight="1" x14ac:dyDescent="0.25">
      <c r="A55" s="11"/>
      <c r="H55" s="27"/>
      <c r="T55" s="1"/>
      <c r="AB55" s="11"/>
    </row>
    <row r="56" spans="1:28" ht="30.6" customHeight="1" x14ac:dyDescent="0.25">
      <c r="A56" s="11"/>
      <c r="H56" s="27"/>
      <c r="T56" s="1"/>
      <c r="AB56" s="11"/>
    </row>
    <row r="57" spans="1:28" ht="30" customHeight="1" x14ac:dyDescent="0.25">
      <c r="A57" s="11"/>
      <c r="H57" s="27"/>
      <c r="T57" s="1"/>
      <c r="AB57" s="11"/>
    </row>
    <row r="58" spans="1:28" ht="30" customHeight="1" x14ac:dyDescent="0.25">
      <c r="A58" s="11"/>
      <c r="H58" s="27"/>
      <c r="T58" s="1"/>
      <c r="AB58" s="11"/>
    </row>
    <row r="59" spans="1:28" ht="30" customHeight="1" x14ac:dyDescent="0.25">
      <c r="A59" s="11"/>
      <c r="H59" s="27"/>
      <c r="T59" s="1"/>
      <c r="AB59" s="11"/>
    </row>
    <row r="60" spans="1:28" ht="30" customHeight="1" x14ac:dyDescent="0.25">
      <c r="A60" s="11"/>
      <c r="H60" s="27"/>
      <c r="T60" s="1"/>
      <c r="AB60" s="11"/>
    </row>
    <row r="61" spans="1:28" ht="30" customHeight="1" x14ac:dyDescent="0.25">
      <c r="A61" s="11"/>
      <c r="H61" s="27"/>
      <c r="T61" s="1"/>
      <c r="AB61" s="11"/>
    </row>
    <row r="62" spans="1:28" ht="30" customHeight="1" x14ac:dyDescent="0.25">
      <c r="A62" s="11"/>
      <c r="H62" s="27"/>
      <c r="T62" s="1"/>
      <c r="AB62" s="11"/>
    </row>
    <row r="63" spans="1:28" ht="30" customHeight="1" x14ac:dyDescent="0.25">
      <c r="A63" s="11"/>
      <c r="H63" s="27"/>
      <c r="T63" s="1"/>
      <c r="AB63" s="11"/>
    </row>
    <row r="64" spans="1:28" ht="30" customHeight="1" x14ac:dyDescent="0.25">
      <c r="A64" s="11"/>
      <c r="H64" s="27"/>
      <c r="T64" s="1"/>
      <c r="AB64" s="11"/>
    </row>
    <row r="65" spans="1:28" ht="30" customHeight="1" x14ac:dyDescent="0.25">
      <c r="A65" s="11"/>
      <c r="H65" s="27"/>
      <c r="T65" s="1"/>
      <c r="AB65" s="11"/>
    </row>
    <row r="66" spans="1:28" ht="30" customHeight="1" x14ac:dyDescent="0.25">
      <c r="A66" s="11"/>
      <c r="H66" s="27"/>
      <c r="T66" s="1"/>
      <c r="AB66" s="11"/>
    </row>
    <row r="67" spans="1:28" ht="6" customHeight="1" x14ac:dyDescent="0.25">
      <c r="A67" s="11"/>
      <c r="H67" s="27"/>
      <c r="T67" s="1"/>
      <c r="AB67" s="11"/>
    </row>
    <row r="68" spans="1:28" ht="30" customHeight="1" x14ac:dyDescent="0.25">
      <c r="A68" s="11"/>
      <c r="H68" s="27"/>
      <c r="T68" s="1"/>
      <c r="AB68" s="11"/>
    </row>
    <row r="69" spans="1:28" ht="30" customHeight="1" x14ac:dyDescent="0.25">
      <c r="A69" s="11"/>
      <c r="H69" s="27"/>
      <c r="T69" s="1"/>
      <c r="AB69" s="11"/>
    </row>
    <row r="70" spans="1:28" ht="30" customHeight="1" x14ac:dyDescent="0.25">
      <c r="A70" s="11"/>
      <c r="H70" s="27"/>
      <c r="T70" s="1"/>
      <c r="AB70" s="11"/>
    </row>
    <row r="71" spans="1:28" ht="30" customHeight="1" x14ac:dyDescent="0.25">
      <c r="A71" s="11"/>
      <c r="H71" s="27"/>
      <c r="T71" s="1"/>
      <c r="AB71" s="11"/>
    </row>
    <row r="72" spans="1:28" ht="30" customHeight="1" x14ac:dyDescent="0.25">
      <c r="A72" s="11"/>
      <c r="H72" s="27"/>
      <c r="T72" s="1"/>
      <c r="AB72" s="11"/>
    </row>
    <row r="73" spans="1:28" ht="30.6" customHeight="1" x14ac:dyDescent="0.25">
      <c r="A73" s="11"/>
      <c r="H73" s="27"/>
      <c r="T73" s="1"/>
      <c r="AB73" s="11"/>
    </row>
    <row r="74" spans="1:28" ht="30" customHeight="1" x14ac:dyDescent="0.25">
      <c r="A74" s="11"/>
      <c r="H74" s="27"/>
      <c r="T74" s="1"/>
      <c r="AB74" s="11"/>
    </row>
    <row r="75" spans="1:28" ht="30" customHeight="1" x14ac:dyDescent="0.25">
      <c r="A75" s="11"/>
      <c r="B75" s="1"/>
      <c r="C75" s="1"/>
      <c r="D75" s="1"/>
      <c r="E75" s="1"/>
      <c r="F75" s="1"/>
      <c r="G75" s="1"/>
      <c r="H75" s="27"/>
      <c r="T75" s="1"/>
      <c r="AB75" s="11"/>
    </row>
    <row r="76" spans="1:28" ht="30" customHeight="1" x14ac:dyDescent="0.25">
      <c r="A76" s="11"/>
      <c r="B76" s="1"/>
      <c r="C76" s="1"/>
      <c r="D76" s="1"/>
      <c r="E76" s="1"/>
      <c r="F76" s="1"/>
      <c r="G76" s="1"/>
      <c r="H76" s="27"/>
      <c r="T76" s="1"/>
      <c r="AB76" s="11"/>
    </row>
    <row r="77" spans="1:28" ht="30" customHeight="1" x14ac:dyDescent="0.25">
      <c r="A77" s="11"/>
      <c r="B77" s="1"/>
      <c r="C77" s="1"/>
      <c r="D77" s="1"/>
      <c r="E77" s="1"/>
      <c r="F77" s="1"/>
      <c r="G77" s="1"/>
      <c r="H77" s="27"/>
      <c r="T77" s="1"/>
      <c r="AB77" s="11"/>
    </row>
    <row r="78" spans="1:28" ht="30" customHeight="1" x14ac:dyDescent="0.25">
      <c r="A78" s="11"/>
      <c r="B78" s="1"/>
      <c r="C78" s="1"/>
      <c r="D78" s="1"/>
      <c r="E78" s="1"/>
      <c r="F78" s="1"/>
      <c r="G78" s="1"/>
      <c r="H78" s="27"/>
      <c r="T78" s="1"/>
      <c r="AB78" s="11"/>
    </row>
    <row r="79" spans="1:28" ht="30" customHeight="1" x14ac:dyDescent="0.25">
      <c r="A79" s="11"/>
      <c r="B79" s="1"/>
      <c r="C79" s="1"/>
      <c r="D79" s="1"/>
      <c r="E79" s="1"/>
      <c r="F79" s="1"/>
      <c r="G79" s="1"/>
      <c r="H79" s="27"/>
      <c r="T79" s="1"/>
      <c r="AB79" s="11"/>
    </row>
    <row r="80" spans="1:28" ht="30" customHeight="1" x14ac:dyDescent="0.25">
      <c r="A80" s="11"/>
      <c r="B80" s="1"/>
      <c r="C80" s="1"/>
      <c r="D80" s="1"/>
      <c r="E80" s="1"/>
      <c r="F80" s="1"/>
      <c r="G80" s="1"/>
      <c r="H80" s="27"/>
      <c r="T80" s="1"/>
      <c r="AB80" s="11"/>
    </row>
    <row r="81" spans="1:28" ht="30" customHeight="1" x14ac:dyDescent="0.25">
      <c r="A81" s="11"/>
      <c r="B81" s="1"/>
      <c r="C81" s="1"/>
      <c r="D81" s="1"/>
      <c r="E81" s="1"/>
      <c r="F81" s="1"/>
      <c r="G81" s="1"/>
      <c r="H81" s="27"/>
      <c r="T81" s="1"/>
      <c r="AB81" s="11"/>
    </row>
    <row r="82" spans="1:28" ht="30" customHeight="1" x14ac:dyDescent="0.25">
      <c r="A82" s="11"/>
      <c r="B82" s="1"/>
      <c r="C82" s="1"/>
      <c r="D82" s="1"/>
      <c r="E82" s="1"/>
      <c r="F82" s="1"/>
      <c r="G82" s="1"/>
      <c r="H82" s="27"/>
      <c r="T82" s="1"/>
      <c r="AB82" s="11"/>
    </row>
    <row r="83" spans="1:28" ht="30" customHeight="1" x14ac:dyDescent="0.25">
      <c r="A83" s="11"/>
      <c r="B83" s="1"/>
      <c r="C83" s="1"/>
      <c r="D83" s="1"/>
      <c r="E83" s="1"/>
      <c r="F83" s="1"/>
      <c r="G83" s="1"/>
      <c r="H83" s="27"/>
      <c r="T83" s="1"/>
      <c r="AB83" s="11"/>
    </row>
    <row r="84" spans="1:28" ht="6" customHeight="1" x14ac:dyDescent="0.25">
      <c r="A84" s="11"/>
      <c r="B84" s="1"/>
      <c r="C84" s="1"/>
      <c r="D84" s="1"/>
      <c r="E84" s="1"/>
      <c r="F84" s="1"/>
      <c r="G84" s="1"/>
      <c r="H84" s="27"/>
      <c r="T84" s="1"/>
      <c r="AB84" s="11"/>
    </row>
    <row r="85" spans="1:28" ht="30" customHeight="1" x14ac:dyDescent="0.25">
      <c r="A85" s="11"/>
      <c r="B85" s="1"/>
      <c r="C85" s="1"/>
      <c r="D85" s="1"/>
      <c r="E85" s="1"/>
      <c r="F85" s="1"/>
      <c r="G85" s="1"/>
      <c r="H85" s="27"/>
      <c r="T85" s="1"/>
      <c r="AB85" s="11"/>
    </row>
    <row r="86" spans="1:28" ht="30" customHeight="1" x14ac:dyDescent="0.25">
      <c r="A86" s="11"/>
      <c r="B86" s="1"/>
      <c r="C86" s="1"/>
      <c r="D86" s="1"/>
      <c r="E86" s="1"/>
      <c r="F86" s="1"/>
      <c r="G86" s="1"/>
      <c r="H86" s="27"/>
      <c r="T86" s="1"/>
      <c r="AB86" s="11"/>
    </row>
    <row r="87" spans="1:28" ht="30" customHeight="1" x14ac:dyDescent="0.25">
      <c r="A87" s="11"/>
      <c r="B87" s="1"/>
      <c r="C87" s="1"/>
      <c r="D87" s="1"/>
      <c r="E87" s="1"/>
      <c r="F87" s="1"/>
      <c r="G87" s="1"/>
      <c r="H87" s="27"/>
      <c r="T87" s="1"/>
      <c r="AB87" s="11"/>
    </row>
    <row r="88" spans="1:28" ht="30" customHeight="1" x14ac:dyDescent="0.25">
      <c r="A88" s="11"/>
      <c r="B88" s="1"/>
      <c r="C88" s="1"/>
      <c r="D88" s="1"/>
      <c r="E88" s="1"/>
      <c r="F88" s="1"/>
      <c r="G88" s="1"/>
      <c r="H88" s="27"/>
      <c r="T88" s="1"/>
      <c r="AB88" s="11"/>
    </row>
    <row r="89" spans="1:28" ht="30" customHeight="1" x14ac:dyDescent="0.25">
      <c r="A89" s="11"/>
      <c r="B89" s="1"/>
      <c r="C89" s="1"/>
      <c r="D89" s="1"/>
      <c r="E89" s="1"/>
      <c r="F89" s="1"/>
      <c r="G89" s="1"/>
      <c r="H89" s="27"/>
      <c r="T89" s="1"/>
      <c r="AB89" s="11"/>
    </row>
    <row r="90" spans="1:28" ht="30.6" customHeight="1" x14ac:dyDescent="0.25">
      <c r="A90" s="11"/>
      <c r="B90" s="1"/>
      <c r="C90" s="1"/>
      <c r="D90" s="1"/>
      <c r="E90" s="1"/>
      <c r="F90" s="1"/>
      <c r="G90" s="1"/>
      <c r="H90" s="27"/>
      <c r="T90" s="1"/>
      <c r="AB90" s="11"/>
    </row>
    <row r="91" spans="1:28" ht="30" customHeight="1" x14ac:dyDescent="0.25">
      <c r="A91" s="11"/>
      <c r="B91" s="1"/>
      <c r="C91" s="1"/>
      <c r="D91" s="1"/>
      <c r="E91" s="1"/>
      <c r="F91" s="1"/>
      <c r="G91" s="1"/>
      <c r="H91" s="27"/>
      <c r="T91" s="1"/>
      <c r="AB91" s="11"/>
    </row>
    <row r="92" spans="1:28" ht="30" customHeight="1" x14ac:dyDescent="0.25">
      <c r="A92" s="11"/>
      <c r="B92" s="1"/>
      <c r="C92" s="1"/>
      <c r="D92" s="1"/>
      <c r="E92" s="1"/>
      <c r="F92" s="1"/>
      <c r="G92" s="1"/>
      <c r="H92" s="27"/>
      <c r="T92" s="1"/>
      <c r="AB92" s="11"/>
    </row>
    <row r="93" spans="1:28" ht="30" customHeight="1" x14ac:dyDescent="0.25">
      <c r="A93" s="11"/>
      <c r="B93" s="1"/>
      <c r="C93" s="1"/>
      <c r="D93" s="1"/>
      <c r="E93" s="1"/>
      <c r="F93" s="1"/>
      <c r="G93" s="1"/>
      <c r="H93" s="27"/>
      <c r="T93" s="1"/>
      <c r="AB93" s="11"/>
    </row>
    <row r="94" spans="1:28" ht="30" customHeight="1" x14ac:dyDescent="0.25">
      <c r="A94" s="11"/>
      <c r="B94" s="1"/>
      <c r="C94" s="1"/>
      <c r="D94" s="1"/>
      <c r="E94" s="1"/>
      <c r="F94" s="1"/>
      <c r="G94" s="1"/>
      <c r="H94" s="27"/>
      <c r="T94" s="1"/>
      <c r="AB94" s="11"/>
    </row>
    <row r="95" spans="1:28" ht="30" customHeight="1" x14ac:dyDescent="0.25">
      <c r="A95" s="11"/>
      <c r="B95" s="1"/>
      <c r="C95" s="1"/>
      <c r="D95" s="1"/>
      <c r="E95" s="1"/>
      <c r="F95" s="1"/>
      <c r="G95" s="1"/>
      <c r="H95" s="27"/>
      <c r="T95" s="1"/>
      <c r="AB95" s="11"/>
    </row>
    <row r="96" spans="1:28" ht="30" customHeight="1" x14ac:dyDescent="0.25">
      <c r="A96" s="11"/>
      <c r="B96" s="1"/>
      <c r="C96" s="1"/>
      <c r="D96" s="1"/>
      <c r="E96" s="1"/>
      <c r="F96" s="1"/>
      <c r="G96" s="1"/>
      <c r="H96" s="27"/>
      <c r="T96" s="1"/>
      <c r="AB96" s="11"/>
    </row>
    <row r="97" spans="1:28" ht="30" customHeight="1" x14ac:dyDescent="0.25">
      <c r="A97" s="11"/>
      <c r="B97" s="1"/>
      <c r="C97" s="1"/>
      <c r="D97" s="1"/>
      <c r="E97" s="1"/>
      <c r="F97" s="1"/>
      <c r="G97" s="1"/>
      <c r="H97" s="27"/>
      <c r="T97" s="1"/>
      <c r="AB97" s="11"/>
    </row>
    <row r="98" spans="1:28" ht="30" customHeight="1" x14ac:dyDescent="0.25">
      <c r="A98" s="11"/>
      <c r="B98" s="1"/>
      <c r="C98" s="1"/>
      <c r="D98" s="1"/>
      <c r="E98" s="1"/>
      <c r="F98" s="1"/>
      <c r="G98" s="1"/>
      <c r="H98" s="27"/>
      <c r="T98" s="1"/>
      <c r="AB98" s="11"/>
    </row>
    <row r="99" spans="1:28" ht="30" customHeight="1" x14ac:dyDescent="0.25">
      <c r="A99" s="11"/>
      <c r="B99" s="1"/>
      <c r="C99" s="1"/>
      <c r="D99" s="1"/>
      <c r="E99" s="1"/>
      <c r="F99" s="1"/>
      <c r="G99" s="1"/>
      <c r="H99" s="27"/>
      <c r="T99" s="1"/>
      <c r="AB99" s="11"/>
    </row>
    <row r="100" spans="1:28" ht="30" customHeight="1" x14ac:dyDescent="0.25">
      <c r="A100" s="11"/>
      <c r="B100" s="1"/>
      <c r="C100" s="1"/>
      <c r="D100" s="1"/>
      <c r="E100" s="1"/>
      <c r="F100" s="1"/>
      <c r="G100" s="1"/>
      <c r="H100" s="27"/>
      <c r="T100" s="1"/>
      <c r="AB100" s="11"/>
    </row>
    <row r="101" spans="1:28" ht="6" customHeight="1" x14ac:dyDescent="0.25">
      <c r="A101" s="11"/>
      <c r="B101" s="1"/>
      <c r="C101" s="1"/>
      <c r="D101" s="1"/>
      <c r="E101" s="1"/>
      <c r="F101" s="1"/>
      <c r="G101" s="1"/>
      <c r="H101" s="27"/>
      <c r="T101" s="1"/>
      <c r="AB101" s="11"/>
    </row>
    <row r="102" spans="1:28" ht="30" customHeight="1" x14ac:dyDescent="0.25">
      <c r="A102" s="11"/>
      <c r="B102" s="1"/>
      <c r="C102" s="1"/>
      <c r="D102" s="1"/>
      <c r="E102" s="1"/>
      <c r="F102" s="1"/>
      <c r="G102" s="1"/>
      <c r="H102" s="27"/>
      <c r="T102" s="1"/>
      <c r="AB102" s="11"/>
    </row>
    <row r="103" spans="1:28" ht="30" customHeight="1" x14ac:dyDescent="0.25">
      <c r="A103" s="11"/>
      <c r="B103" s="1"/>
      <c r="C103" s="1"/>
      <c r="D103" s="1"/>
      <c r="E103" s="1"/>
      <c r="F103" s="1"/>
      <c r="G103" s="1"/>
      <c r="H103" s="27"/>
      <c r="T103" s="1"/>
      <c r="AB103" s="11"/>
    </row>
    <row r="104" spans="1:28" ht="30" customHeight="1" x14ac:dyDescent="0.25">
      <c r="A104" s="11"/>
      <c r="B104" s="1"/>
      <c r="C104" s="1"/>
      <c r="D104" s="1"/>
      <c r="E104" s="1"/>
      <c r="F104" s="1"/>
      <c r="G104" s="1"/>
      <c r="H104" s="27"/>
      <c r="T104" s="1"/>
      <c r="AB104" s="11"/>
    </row>
    <row r="105" spans="1:28" ht="30" customHeight="1" x14ac:dyDescent="0.25">
      <c r="A105" s="11"/>
      <c r="B105" s="1"/>
      <c r="C105" s="1"/>
      <c r="D105" s="1"/>
      <c r="E105" s="1"/>
      <c r="F105" s="1"/>
      <c r="G105" s="1"/>
      <c r="H105" s="27"/>
      <c r="T105" s="1"/>
      <c r="AB105" s="11"/>
    </row>
    <row r="106" spans="1:28" x14ac:dyDescent="0.25">
      <c r="A106" s="11"/>
      <c r="B106" s="1"/>
      <c r="C106" s="1"/>
      <c r="D106" s="1"/>
      <c r="E106" s="1"/>
      <c r="F106" s="1"/>
      <c r="G106" s="1"/>
      <c r="H106" s="27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</sheetData>
  <mergeCells count="13">
    <mergeCell ref="A1:AH1"/>
    <mergeCell ref="I2:AH3"/>
    <mergeCell ref="B21:G21"/>
    <mergeCell ref="B38:G38"/>
    <mergeCell ref="B16:G16"/>
    <mergeCell ref="B33:G33"/>
    <mergeCell ref="A2:A106"/>
    <mergeCell ref="B2:G2"/>
    <mergeCell ref="B4:G4"/>
    <mergeCell ref="AB4:AB106"/>
    <mergeCell ref="I106:AA106"/>
    <mergeCell ref="B50:G50"/>
    <mergeCell ref="H2:H10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0106F-9171-42D1-AA10-85C469DD91F1}">
  <dimension ref="A1:AH106"/>
  <sheetViews>
    <sheetView zoomScale="80" zoomScaleNormal="80" workbookViewId="0">
      <selection activeCell="I15" sqref="I15"/>
    </sheetView>
  </sheetViews>
  <sheetFormatPr defaultRowHeight="15" x14ac:dyDescent="0.25"/>
  <cols>
    <col min="1" max="1" width="2.7109375" customWidth="1"/>
    <col min="2" max="2" width="22.7109375" customWidth="1"/>
    <col min="3" max="3" width="10.140625" customWidth="1"/>
    <col min="4" max="4" width="14.85546875" bestFit="1" customWidth="1"/>
    <col min="5" max="5" width="13.5703125" bestFit="1" customWidth="1"/>
    <col min="6" max="6" width="16.28515625" bestFit="1" customWidth="1"/>
    <col min="7" max="7" width="18.7109375" bestFit="1" customWidth="1"/>
    <col min="8" max="8" width="2.7109375" customWidth="1"/>
    <col min="20" max="20" width="2.7109375" customWidth="1"/>
    <col min="27" max="27" width="6.28515625" customWidth="1"/>
    <col min="28" max="28" width="2.7109375" customWidth="1"/>
  </cols>
  <sheetData>
    <row r="1" spans="1:34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30" customHeight="1" x14ac:dyDescent="0.25">
      <c r="A2" s="11"/>
      <c r="B2" s="24" t="s">
        <v>45</v>
      </c>
      <c r="C2" s="25"/>
      <c r="D2" s="25"/>
      <c r="E2" s="25"/>
      <c r="F2" s="25"/>
      <c r="G2" s="26"/>
      <c r="H2" s="27"/>
      <c r="I2" s="12" t="s">
        <v>51</v>
      </c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4"/>
    </row>
    <row r="3" spans="1:34" ht="57" customHeight="1" thickBot="1" x14ac:dyDescent="0.3">
      <c r="A3" s="11"/>
      <c r="B3" s="2" t="s">
        <v>0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7"/>
      <c r="I3" s="15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7"/>
    </row>
    <row r="4" spans="1:34" ht="30" customHeight="1" thickTop="1" x14ac:dyDescent="0.25">
      <c r="A4" s="11"/>
      <c r="B4" s="28" t="s">
        <v>46</v>
      </c>
      <c r="C4" s="19"/>
      <c r="D4" s="19"/>
      <c r="E4" s="19"/>
      <c r="F4" s="19"/>
      <c r="G4" s="20"/>
      <c r="H4" s="27"/>
      <c r="T4" s="1"/>
      <c r="AB4" s="11"/>
    </row>
    <row r="5" spans="1:34" ht="30.6" customHeight="1" x14ac:dyDescent="0.25">
      <c r="A5" s="11"/>
      <c r="B5" s="3" t="s">
        <v>22</v>
      </c>
      <c r="C5" s="4">
        <v>50.1</v>
      </c>
      <c r="D5" s="5">
        <f>100-C5</f>
        <v>49.9</v>
      </c>
      <c r="E5" s="6">
        <v>24.3</v>
      </c>
      <c r="F5" s="5">
        <f>D5*E5/100</f>
        <v>12.1257</v>
      </c>
      <c r="G5" s="7">
        <v>2.48</v>
      </c>
      <c r="H5" s="27"/>
      <c r="T5" s="1"/>
      <c r="AB5" s="11"/>
    </row>
    <row r="6" spans="1:34" ht="30" customHeight="1" x14ac:dyDescent="0.25">
      <c r="A6" s="11"/>
      <c r="B6" s="3" t="s">
        <v>23</v>
      </c>
      <c r="C6" s="4">
        <v>51.5</v>
      </c>
      <c r="D6" s="5">
        <f>100-C6</f>
        <v>48.5</v>
      </c>
      <c r="E6" s="6">
        <v>28.6</v>
      </c>
      <c r="F6" s="5">
        <f t="shared" ref="F6:F15" si="0">D6*E6/100</f>
        <v>13.871000000000002</v>
      </c>
      <c r="G6" s="7">
        <v>2.81</v>
      </c>
      <c r="H6" s="27"/>
      <c r="T6" s="1"/>
      <c r="AB6" s="11"/>
    </row>
    <row r="7" spans="1:34" ht="30" customHeight="1" x14ac:dyDescent="0.25">
      <c r="A7" s="11"/>
      <c r="B7" s="3" t="s">
        <v>24</v>
      </c>
      <c r="C7" s="4">
        <v>50.4</v>
      </c>
      <c r="D7" s="5">
        <f t="shared" ref="D7:D15" si="1">100-C7</f>
        <v>49.6</v>
      </c>
      <c r="E7" s="6">
        <v>30.7</v>
      </c>
      <c r="F7" s="5">
        <f t="shared" si="0"/>
        <v>15.2272</v>
      </c>
      <c r="G7" s="7">
        <v>3.11</v>
      </c>
      <c r="H7" s="27"/>
      <c r="T7" s="1"/>
      <c r="AB7" s="11"/>
    </row>
    <row r="8" spans="1:34" ht="30" customHeight="1" x14ac:dyDescent="0.25">
      <c r="A8" s="11"/>
      <c r="B8" s="3" t="s">
        <v>25</v>
      </c>
      <c r="C8" s="4">
        <v>50.7</v>
      </c>
      <c r="D8" s="5">
        <f t="shared" si="1"/>
        <v>49.3</v>
      </c>
      <c r="E8" s="6">
        <v>31.3</v>
      </c>
      <c r="F8" s="5">
        <f t="shared" si="0"/>
        <v>15.430899999999999</v>
      </c>
      <c r="G8" s="7">
        <v>3.24</v>
      </c>
      <c r="H8" s="27"/>
      <c r="T8" s="1"/>
      <c r="AB8" s="11"/>
    </row>
    <row r="9" spans="1:34" ht="30" customHeight="1" x14ac:dyDescent="0.25">
      <c r="A9" s="11"/>
      <c r="B9" s="3" t="s">
        <v>26</v>
      </c>
      <c r="C9" s="4">
        <v>50.8</v>
      </c>
      <c r="D9" s="5">
        <f t="shared" si="1"/>
        <v>49.2</v>
      </c>
      <c r="E9" s="6">
        <v>33.4</v>
      </c>
      <c r="F9" s="5">
        <f t="shared" si="0"/>
        <v>16.4328</v>
      </c>
      <c r="G9" s="7">
        <v>3.97</v>
      </c>
      <c r="H9" s="27"/>
      <c r="T9" s="1"/>
      <c r="AB9" s="11"/>
    </row>
    <row r="10" spans="1:34" ht="30" customHeight="1" x14ac:dyDescent="0.25">
      <c r="A10" s="11"/>
      <c r="B10" s="3" t="s">
        <v>27</v>
      </c>
      <c r="C10" s="4">
        <v>50.8</v>
      </c>
      <c r="D10" s="5">
        <f t="shared" si="1"/>
        <v>49.2</v>
      </c>
      <c r="E10" s="6">
        <v>31.6</v>
      </c>
      <c r="F10" s="5">
        <f t="shared" si="0"/>
        <v>15.547200000000002</v>
      </c>
      <c r="G10" s="7">
        <v>3.96</v>
      </c>
      <c r="H10" s="27"/>
      <c r="T10" s="1"/>
      <c r="AB10" s="11"/>
    </row>
    <row r="11" spans="1:34" ht="30" customHeight="1" x14ac:dyDescent="0.25">
      <c r="A11" s="11"/>
      <c r="B11" s="3" t="s">
        <v>28</v>
      </c>
      <c r="C11" s="4">
        <v>50.1</v>
      </c>
      <c r="D11" s="5">
        <f t="shared" si="1"/>
        <v>49.9</v>
      </c>
      <c r="E11" s="6">
        <v>33.1</v>
      </c>
      <c r="F11" s="5">
        <f t="shared" si="0"/>
        <v>16.5169</v>
      </c>
      <c r="G11" s="7">
        <v>4.0199999999999996</v>
      </c>
      <c r="H11" s="27"/>
      <c r="T11" s="1"/>
      <c r="AB11" s="11"/>
    </row>
    <row r="12" spans="1:34" ht="30" customHeight="1" x14ac:dyDescent="0.25">
      <c r="A12" s="11"/>
      <c r="B12" s="3" t="s">
        <v>29</v>
      </c>
      <c r="C12" s="4">
        <v>51.4</v>
      </c>
      <c r="D12" s="5">
        <f t="shared" si="1"/>
        <v>48.6</v>
      </c>
      <c r="E12" s="6">
        <v>34.5</v>
      </c>
      <c r="F12" s="5">
        <f t="shared" si="0"/>
        <v>16.766999999999999</v>
      </c>
      <c r="G12" s="7">
        <v>4.22</v>
      </c>
      <c r="H12" s="27"/>
      <c r="T12" s="1"/>
      <c r="AB12" s="11"/>
    </row>
    <row r="13" spans="1:34" ht="30" customHeight="1" x14ac:dyDescent="0.25">
      <c r="A13" s="11"/>
      <c r="B13" s="3" t="s">
        <v>30</v>
      </c>
      <c r="C13" s="4">
        <v>51.2</v>
      </c>
      <c r="D13" s="5">
        <f t="shared" si="1"/>
        <v>48.8</v>
      </c>
      <c r="E13" s="6">
        <v>35.4</v>
      </c>
      <c r="F13" s="5">
        <f t="shared" si="0"/>
        <v>17.275199999999998</v>
      </c>
      <c r="G13" s="7">
        <v>4.3600000000000003</v>
      </c>
      <c r="H13" s="27"/>
      <c r="T13" s="1"/>
      <c r="AB13" s="11"/>
    </row>
    <row r="14" spans="1:34" ht="30" customHeight="1" x14ac:dyDescent="0.25">
      <c r="A14" s="11"/>
      <c r="B14" s="3" t="s">
        <v>31</v>
      </c>
      <c r="C14" s="4">
        <v>51.5</v>
      </c>
      <c r="D14" s="5">
        <f t="shared" si="1"/>
        <v>48.5</v>
      </c>
      <c r="E14" s="6">
        <v>36.200000000000003</v>
      </c>
      <c r="F14" s="5">
        <f t="shared" si="0"/>
        <v>17.557000000000002</v>
      </c>
      <c r="G14" s="7">
        <v>4.57</v>
      </c>
      <c r="H14" s="27"/>
      <c r="T14" s="1"/>
      <c r="AB14" s="11"/>
    </row>
    <row r="15" spans="1:34" ht="30" customHeight="1" x14ac:dyDescent="0.25">
      <c r="A15" s="11"/>
      <c r="B15" s="3" t="s">
        <v>32</v>
      </c>
      <c r="C15" s="9">
        <v>53.4</v>
      </c>
      <c r="D15" s="5">
        <f t="shared" si="1"/>
        <v>46.6</v>
      </c>
      <c r="E15" s="10">
        <v>36.4</v>
      </c>
      <c r="F15" s="5">
        <f t="shared" si="0"/>
        <v>16.962399999999999</v>
      </c>
      <c r="G15" s="29">
        <v>4.6900000000000004</v>
      </c>
      <c r="H15" s="27"/>
      <c r="T15" s="1"/>
      <c r="AB15" s="11"/>
    </row>
    <row r="16" spans="1:34" ht="6" customHeight="1" x14ac:dyDescent="0.25">
      <c r="A16" s="11"/>
      <c r="B16" s="21"/>
      <c r="C16" s="22"/>
      <c r="D16" s="22"/>
      <c r="E16" s="22"/>
      <c r="F16" s="22"/>
      <c r="G16" s="23"/>
      <c r="H16" s="27"/>
      <c r="T16" s="1"/>
      <c r="AB16" s="11"/>
    </row>
    <row r="17" spans="1:28" ht="30" customHeight="1" x14ac:dyDescent="0.25">
      <c r="A17" s="11"/>
      <c r="B17" s="3" t="s">
        <v>2</v>
      </c>
      <c r="C17" s="4">
        <f>AVERAGE(C5:C15)</f>
        <v>51.081818181818178</v>
      </c>
      <c r="D17" s="5">
        <f>AVERAGE(D5:D15)</f>
        <v>48.918181818181822</v>
      </c>
      <c r="E17" s="6">
        <f>AVERAGE(E5:E15)</f>
        <v>32.318181818181813</v>
      </c>
      <c r="F17" s="5">
        <f>AVERAGE(F5:F15)</f>
        <v>15.792118181818182</v>
      </c>
      <c r="G17" s="8">
        <f>AVERAGE(G5:G15)</f>
        <v>3.7663636363636361</v>
      </c>
      <c r="H17" s="27"/>
      <c r="T17" s="1"/>
      <c r="AB17" s="11"/>
    </row>
    <row r="18" spans="1:28" ht="30" customHeight="1" x14ac:dyDescent="0.25">
      <c r="A18" s="11"/>
      <c r="B18" s="3" t="s">
        <v>3</v>
      </c>
      <c r="C18" s="4">
        <f>MIN(C5:C15)</f>
        <v>50.1</v>
      </c>
      <c r="D18" s="5">
        <f>MIN(D5:D15)</f>
        <v>46.6</v>
      </c>
      <c r="E18" s="6">
        <f>MIN(E5:E15)</f>
        <v>24.3</v>
      </c>
      <c r="F18" s="5">
        <f>MIN(F5:F15)</f>
        <v>12.1257</v>
      </c>
      <c r="G18" s="8">
        <f>MIN(G5:G15)</f>
        <v>2.48</v>
      </c>
      <c r="H18" s="27"/>
      <c r="T18" s="1"/>
      <c r="AB18" s="11"/>
    </row>
    <row r="19" spans="1:28" ht="30" customHeight="1" x14ac:dyDescent="0.25">
      <c r="A19" s="11"/>
      <c r="B19" s="3" t="s">
        <v>4</v>
      </c>
      <c r="C19" s="4">
        <f>MAX(C5:C15)</f>
        <v>53.4</v>
      </c>
      <c r="D19" s="5">
        <f>MAX(D5:D15)</f>
        <v>49.9</v>
      </c>
      <c r="E19" s="6">
        <f>MAX(E5:E15)</f>
        <v>36.4</v>
      </c>
      <c r="F19" s="5">
        <f>MAX(F5:F15)</f>
        <v>17.557000000000002</v>
      </c>
      <c r="G19" s="8">
        <f>MAX(G5:G15)</f>
        <v>4.6900000000000004</v>
      </c>
      <c r="H19" s="27"/>
      <c r="T19" s="1"/>
      <c r="AB19" s="11"/>
    </row>
    <row r="20" spans="1:28" ht="30" customHeight="1" x14ac:dyDescent="0.25">
      <c r="A20" s="11"/>
      <c r="B20" s="3" t="s">
        <v>5</v>
      </c>
      <c r="C20" s="4">
        <f>C19-C18</f>
        <v>3.2999999999999972</v>
      </c>
      <c r="D20" s="5">
        <f t="shared" ref="D20:G20" si="2">D19-D18</f>
        <v>3.2999999999999972</v>
      </c>
      <c r="E20" s="6">
        <f t="shared" si="2"/>
        <v>12.099999999999998</v>
      </c>
      <c r="F20" s="5">
        <f t="shared" si="2"/>
        <v>5.431300000000002</v>
      </c>
      <c r="G20" s="8">
        <f t="shared" si="2"/>
        <v>2.2100000000000004</v>
      </c>
      <c r="H20" s="27"/>
      <c r="T20" s="1"/>
      <c r="AB20" s="11"/>
    </row>
    <row r="21" spans="1:28" ht="30" customHeight="1" x14ac:dyDescent="0.25">
      <c r="A21" s="11"/>
      <c r="B21" s="28" t="s">
        <v>47</v>
      </c>
      <c r="C21" s="19"/>
      <c r="D21" s="19"/>
      <c r="E21" s="19"/>
      <c r="F21" s="19"/>
      <c r="G21" s="20"/>
      <c r="H21" s="27"/>
      <c r="T21" s="1"/>
      <c r="AB21" s="11"/>
    </row>
    <row r="22" spans="1:28" ht="30.6" customHeight="1" x14ac:dyDescent="0.25">
      <c r="A22" s="11"/>
      <c r="B22" s="3" t="s">
        <v>11</v>
      </c>
      <c r="C22" s="4" t="s">
        <v>1</v>
      </c>
      <c r="D22" s="5" t="s">
        <v>1</v>
      </c>
      <c r="E22" s="6" t="s">
        <v>1</v>
      </c>
      <c r="F22" s="5" t="s">
        <v>1</v>
      </c>
      <c r="G22" s="7" t="s">
        <v>1</v>
      </c>
      <c r="H22" s="27"/>
      <c r="T22" s="1"/>
      <c r="AB22" s="11"/>
    </row>
    <row r="23" spans="1:28" ht="30" customHeight="1" x14ac:dyDescent="0.25">
      <c r="A23" s="11"/>
      <c r="B23" s="3" t="s">
        <v>12</v>
      </c>
      <c r="C23" s="4" t="s">
        <v>1</v>
      </c>
      <c r="D23" s="5" t="s">
        <v>1</v>
      </c>
      <c r="E23" s="6" t="s">
        <v>1</v>
      </c>
      <c r="F23" s="5" t="s">
        <v>1</v>
      </c>
      <c r="G23" s="7" t="s">
        <v>1</v>
      </c>
      <c r="H23" s="27"/>
      <c r="T23" s="1"/>
      <c r="AB23" s="11"/>
    </row>
    <row r="24" spans="1:28" ht="30" customHeight="1" x14ac:dyDescent="0.25">
      <c r="A24" s="11"/>
      <c r="B24" s="3" t="s">
        <v>13</v>
      </c>
      <c r="C24" s="4">
        <v>50.8</v>
      </c>
      <c r="D24" s="5">
        <f>100-C24</f>
        <v>49.2</v>
      </c>
      <c r="E24" s="6">
        <v>30.5</v>
      </c>
      <c r="F24" s="5">
        <f>D24*E24/100</f>
        <v>15.006000000000002</v>
      </c>
      <c r="G24" s="7">
        <v>2.86</v>
      </c>
      <c r="H24" s="27"/>
      <c r="T24" s="1"/>
      <c r="AB24" s="11"/>
    </row>
    <row r="25" spans="1:28" ht="30" customHeight="1" x14ac:dyDescent="0.25">
      <c r="A25" s="11"/>
      <c r="B25" s="3" t="s">
        <v>14</v>
      </c>
      <c r="C25" s="4">
        <v>51.3</v>
      </c>
      <c r="D25" s="5">
        <f t="shared" ref="D25:D32" si="3">100-C25</f>
        <v>48.7</v>
      </c>
      <c r="E25" s="6">
        <v>32.200000000000003</v>
      </c>
      <c r="F25" s="5">
        <f t="shared" ref="F25:F32" si="4">D25*E25/100</f>
        <v>15.681400000000004</v>
      </c>
      <c r="G25" s="7">
        <v>3.21</v>
      </c>
      <c r="H25" s="27"/>
      <c r="T25" s="1"/>
      <c r="AB25" s="11"/>
    </row>
    <row r="26" spans="1:28" ht="30" customHeight="1" x14ac:dyDescent="0.25">
      <c r="A26" s="11"/>
      <c r="B26" s="3" t="s">
        <v>15</v>
      </c>
      <c r="C26" s="4">
        <v>49.6</v>
      </c>
      <c r="D26" s="5">
        <f t="shared" si="3"/>
        <v>50.4</v>
      </c>
      <c r="E26" s="6">
        <v>32.799999999999997</v>
      </c>
      <c r="F26" s="5">
        <f t="shared" si="4"/>
        <v>16.531199999999998</v>
      </c>
      <c r="G26" s="7">
        <v>3.11</v>
      </c>
      <c r="H26" s="27"/>
      <c r="T26" s="1"/>
      <c r="AB26" s="11"/>
    </row>
    <row r="27" spans="1:28" ht="30" customHeight="1" x14ac:dyDescent="0.25">
      <c r="A27" s="11"/>
      <c r="B27" s="3" t="s">
        <v>16</v>
      </c>
      <c r="C27" s="4">
        <v>48.9</v>
      </c>
      <c r="D27" s="5">
        <f t="shared" si="3"/>
        <v>51.1</v>
      </c>
      <c r="E27" s="6">
        <v>34.6</v>
      </c>
      <c r="F27" s="5">
        <f t="shared" si="4"/>
        <v>17.680600000000002</v>
      </c>
      <c r="G27" s="7">
        <v>3.27</v>
      </c>
      <c r="H27" s="27"/>
      <c r="T27" s="1"/>
      <c r="AB27" s="11"/>
    </row>
    <row r="28" spans="1:28" ht="30" customHeight="1" x14ac:dyDescent="0.25">
      <c r="A28" s="11"/>
      <c r="B28" s="3" t="s">
        <v>17</v>
      </c>
      <c r="C28" s="4">
        <v>50</v>
      </c>
      <c r="D28" s="5">
        <f t="shared" si="3"/>
        <v>50</v>
      </c>
      <c r="E28" s="6">
        <v>35.1</v>
      </c>
      <c r="F28" s="5">
        <f t="shared" si="4"/>
        <v>17.55</v>
      </c>
      <c r="G28" s="7">
        <v>3.25</v>
      </c>
      <c r="H28" s="27"/>
      <c r="T28" s="1"/>
      <c r="AB28" s="11"/>
    </row>
    <row r="29" spans="1:28" ht="30" customHeight="1" x14ac:dyDescent="0.25">
      <c r="A29" s="11"/>
      <c r="B29" s="3" t="s">
        <v>18</v>
      </c>
      <c r="C29" s="4">
        <v>49.8</v>
      </c>
      <c r="D29" s="5">
        <f t="shared" si="3"/>
        <v>50.2</v>
      </c>
      <c r="E29" s="6">
        <v>35.1</v>
      </c>
      <c r="F29" s="5">
        <f t="shared" si="4"/>
        <v>17.620200000000001</v>
      </c>
      <c r="G29" s="7">
        <v>3.36</v>
      </c>
      <c r="H29" s="27"/>
      <c r="T29" s="1"/>
      <c r="AB29" s="11"/>
    </row>
    <row r="30" spans="1:28" ht="30" customHeight="1" x14ac:dyDescent="0.25">
      <c r="A30" s="11"/>
      <c r="B30" s="3" t="s">
        <v>19</v>
      </c>
      <c r="C30" s="4">
        <v>48.1</v>
      </c>
      <c r="D30" s="5">
        <f t="shared" si="3"/>
        <v>51.9</v>
      </c>
      <c r="E30" s="6">
        <v>35.700000000000003</v>
      </c>
      <c r="F30" s="5">
        <f t="shared" si="4"/>
        <v>18.528300000000002</v>
      </c>
      <c r="G30" s="7">
        <v>3.41</v>
      </c>
      <c r="H30" s="27"/>
      <c r="T30" s="1"/>
      <c r="AB30" s="11"/>
    </row>
    <row r="31" spans="1:28" ht="30" customHeight="1" x14ac:dyDescent="0.25">
      <c r="A31" s="11"/>
      <c r="B31" s="3" t="s">
        <v>20</v>
      </c>
      <c r="C31" s="4">
        <v>46.5</v>
      </c>
      <c r="D31" s="5">
        <f t="shared" si="3"/>
        <v>53.5</v>
      </c>
      <c r="E31" s="6">
        <v>36.4</v>
      </c>
      <c r="F31" s="5">
        <f t="shared" si="4"/>
        <v>19.474</v>
      </c>
      <c r="G31" s="7">
        <v>3.51</v>
      </c>
      <c r="H31" s="27"/>
      <c r="T31" s="1"/>
      <c r="AB31" s="11"/>
    </row>
    <row r="32" spans="1:28" ht="30" customHeight="1" x14ac:dyDescent="0.25">
      <c r="A32" s="11"/>
      <c r="B32" s="3" t="s">
        <v>21</v>
      </c>
      <c r="C32" s="4">
        <v>40.6</v>
      </c>
      <c r="D32" s="5">
        <f t="shared" si="3"/>
        <v>59.4</v>
      </c>
      <c r="E32" s="6">
        <v>37.799999999999997</v>
      </c>
      <c r="F32" s="5">
        <f t="shared" si="4"/>
        <v>22.453199999999995</v>
      </c>
      <c r="G32" s="7">
        <v>3.49</v>
      </c>
      <c r="H32" s="27"/>
      <c r="T32" s="1"/>
      <c r="AB32" s="11"/>
    </row>
    <row r="33" spans="1:28" ht="6" customHeight="1" x14ac:dyDescent="0.25">
      <c r="A33" s="11"/>
      <c r="B33" s="21"/>
      <c r="C33" s="22"/>
      <c r="D33" s="22"/>
      <c r="E33" s="22"/>
      <c r="F33" s="22"/>
      <c r="G33" s="23"/>
      <c r="H33" s="27"/>
      <c r="T33" s="1"/>
      <c r="AB33" s="11"/>
    </row>
    <row r="34" spans="1:28" ht="30" customHeight="1" x14ac:dyDescent="0.25">
      <c r="A34" s="11"/>
      <c r="B34" s="3" t="s">
        <v>2</v>
      </c>
      <c r="C34" s="4">
        <f>AVERAGE(C22:C32)</f>
        <v>48.400000000000006</v>
      </c>
      <c r="D34" s="5">
        <f>AVERAGE(D22:D32)</f>
        <v>51.599999999999994</v>
      </c>
      <c r="E34" s="6">
        <f>AVERAGE(E22:E32)</f>
        <v>34.466666666666669</v>
      </c>
      <c r="F34" s="5">
        <f>AVERAGE(F22:F32)</f>
        <v>17.836100000000002</v>
      </c>
      <c r="G34" s="8">
        <f>AVERAGE(G22:G32)</f>
        <v>3.2744444444444443</v>
      </c>
      <c r="H34" s="27"/>
      <c r="T34" s="1"/>
      <c r="AB34" s="11"/>
    </row>
    <row r="35" spans="1:28" ht="30" customHeight="1" x14ac:dyDescent="0.25">
      <c r="A35" s="11"/>
      <c r="B35" s="3" t="s">
        <v>3</v>
      </c>
      <c r="C35" s="4">
        <f>MIN(C22:C32)</f>
        <v>40.6</v>
      </c>
      <c r="D35" s="5">
        <f>MIN(D22:D32)</f>
        <v>48.7</v>
      </c>
      <c r="E35" s="6">
        <f>MIN(E22:E32)</f>
        <v>30.5</v>
      </c>
      <c r="F35" s="5">
        <f>MIN(F22:F32)</f>
        <v>15.006000000000002</v>
      </c>
      <c r="G35" s="8">
        <f>MIN(G22:G32)</f>
        <v>2.86</v>
      </c>
      <c r="H35" s="27"/>
      <c r="T35" s="1"/>
      <c r="AB35" s="11"/>
    </row>
    <row r="36" spans="1:28" ht="30" customHeight="1" x14ac:dyDescent="0.25">
      <c r="A36" s="11"/>
      <c r="B36" s="3" t="s">
        <v>4</v>
      </c>
      <c r="C36" s="4">
        <f>MAX(C22:C32)</f>
        <v>51.3</v>
      </c>
      <c r="D36" s="5">
        <f>MAX(D22:D32)</f>
        <v>59.4</v>
      </c>
      <c r="E36" s="6">
        <f>MAX(E22:E32)</f>
        <v>37.799999999999997</v>
      </c>
      <c r="F36" s="5">
        <f>MAX(F22:F32)</f>
        <v>22.453199999999995</v>
      </c>
      <c r="G36" s="8">
        <f>MAX(G22:G32)</f>
        <v>3.51</v>
      </c>
      <c r="H36" s="27"/>
      <c r="T36" s="1"/>
      <c r="AB36" s="11"/>
    </row>
    <row r="37" spans="1:28" ht="30" customHeight="1" x14ac:dyDescent="0.25">
      <c r="A37" s="11"/>
      <c r="B37" s="3" t="s">
        <v>5</v>
      </c>
      <c r="C37" s="4">
        <f>C36-C35</f>
        <v>10.699999999999996</v>
      </c>
      <c r="D37" s="5">
        <f t="shared" ref="D37:G37" si="5">D36-D35</f>
        <v>10.699999999999996</v>
      </c>
      <c r="E37" s="6">
        <f t="shared" si="5"/>
        <v>7.2999999999999972</v>
      </c>
      <c r="F37" s="5">
        <f t="shared" si="5"/>
        <v>7.4471999999999934</v>
      </c>
      <c r="G37" s="8">
        <f t="shared" si="5"/>
        <v>0.64999999999999991</v>
      </c>
      <c r="H37" s="27"/>
      <c r="T37" s="1"/>
      <c r="AB37" s="11"/>
    </row>
    <row r="38" spans="1:28" ht="30" customHeight="1" x14ac:dyDescent="0.25">
      <c r="A38" s="11"/>
      <c r="B38" s="28" t="s">
        <v>48</v>
      </c>
      <c r="C38" s="19"/>
      <c r="D38" s="19"/>
      <c r="E38" s="19"/>
      <c r="F38" s="19"/>
      <c r="G38" s="20"/>
      <c r="H38" s="27"/>
      <c r="T38" s="1"/>
      <c r="AB38" s="11"/>
    </row>
    <row r="39" spans="1:28" ht="30.6" customHeight="1" x14ac:dyDescent="0.25">
      <c r="A39" s="11"/>
      <c r="B39" s="3" t="s">
        <v>33</v>
      </c>
      <c r="C39" s="4" t="s">
        <v>1</v>
      </c>
      <c r="D39" s="5" t="s">
        <v>1</v>
      </c>
      <c r="E39" s="6" t="s">
        <v>1</v>
      </c>
      <c r="F39" s="5" t="s">
        <v>1</v>
      </c>
      <c r="G39" s="7" t="s">
        <v>1</v>
      </c>
      <c r="H39" s="27"/>
      <c r="T39" s="1"/>
      <c r="AB39" s="11"/>
    </row>
    <row r="40" spans="1:28" ht="30" customHeight="1" x14ac:dyDescent="0.25">
      <c r="A40" s="11"/>
      <c r="B40" s="3" t="s">
        <v>34</v>
      </c>
      <c r="C40" s="4">
        <v>48</v>
      </c>
      <c r="D40" s="5">
        <f t="shared" ref="D40:D45" si="6">100-C40</f>
        <v>52</v>
      </c>
      <c r="E40" s="6">
        <v>32.4</v>
      </c>
      <c r="F40" s="5">
        <f>D40*E40/100</f>
        <v>16.847999999999999</v>
      </c>
      <c r="G40" s="7">
        <v>2.4300000000000002</v>
      </c>
      <c r="H40" s="27"/>
      <c r="T40" s="1"/>
      <c r="AB40" s="11"/>
    </row>
    <row r="41" spans="1:28" ht="30" customHeight="1" x14ac:dyDescent="0.25">
      <c r="A41" s="11"/>
      <c r="B41" s="3" t="s">
        <v>35</v>
      </c>
      <c r="C41" s="4">
        <v>47.4</v>
      </c>
      <c r="D41" s="5">
        <f t="shared" si="6"/>
        <v>52.6</v>
      </c>
      <c r="E41" s="6">
        <v>32.700000000000003</v>
      </c>
      <c r="F41" s="5">
        <f t="shared" ref="F41:F45" si="7">D41*E41/100</f>
        <v>17.200200000000002</v>
      </c>
      <c r="G41" s="7">
        <v>2.62</v>
      </c>
      <c r="H41" s="27"/>
      <c r="T41" s="1"/>
      <c r="AB41" s="11"/>
    </row>
    <row r="42" spans="1:28" ht="30" customHeight="1" x14ac:dyDescent="0.25">
      <c r="A42" s="11"/>
      <c r="B42" s="3" t="s">
        <v>36</v>
      </c>
      <c r="C42" s="4">
        <v>45.6</v>
      </c>
      <c r="D42" s="5">
        <f t="shared" si="6"/>
        <v>54.4</v>
      </c>
      <c r="E42" s="6">
        <v>33.299999999999997</v>
      </c>
      <c r="F42" s="5">
        <f t="shared" si="7"/>
        <v>18.115199999999998</v>
      </c>
      <c r="G42" s="7">
        <v>2.89</v>
      </c>
      <c r="H42" s="27"/>
      <c r="T42" s="1"/>
      <c r="AB42" s="11"/>
    </row>
    <row r="43" spans="1:28" ht="30" customHeight="1" x14ac:dyDescent="0.25">
      <c r="A43" s="11"/>
      <c r="B43" s="3" t="s">
        <v>37</v>
      </c>
      <c r="C43" s="4">
        <v>45.5</v>
      </c>
      <c r="D43" s="5">
        <f t="shared" si="6"/>
        <v>54.5</v>
      </c>
      <c r="E43" s="6">
        <v>35.1</v>
      </c>
      <c r="F43" s="5">
        <f t="shared" si="7"/>
        <v>19.1295</v>
      </c>
      <c r="G43" s="7">
        <v>3.05</v>
      </c>
      <c r="H43" s="27"/>
      <c r="T43" s="1"/>
      <c r="AB43" s="11"/>
    </row>
    <row r="44" spans="1:28" ht="30" customHeight="1" x14ac:dyDescent="0.25">
      <c r="A44" s="11"/>
      <c r="B44" s="3" t="s">
        <v>38</v>
      </c>
      <c r="C44" s="4">
        <v>43.7</v>
      </c>
      <c r="D44" s="5">
        <f t="shared" si="6"/>
        <v>56.3</v>
      </c>
      <c r="E44" s="6">
        <v>35.6</v>
      </c>
      <c r="F44" s="5">
        <f t="shared" si="7"/>
        <v>20.0428</v>
      </c>
      <c r="G44" s="7">
        <v>3.31</v>
      </c>
      <c r="H44" s="27"/>
      <c r="T44" s="1"/>
      <c r="AB44" s="11"/>
    </row>
    <row r="45" spans="1:28" ht="30" customHeight="1" x14ac:dyDescent="0.25">
      <c r="A45" s="11"/>
      <c r="B45" s="3" t="s">
        <v>39</v>
      </c>
      <c r="C45" s="4">
        <v>42.3</v>
      </c>
      <c r="D45" s="5">
        <f t="shared" si="6"/>
        <v>57.7</v>
      </c>
      <c r="E45" s="6">
        <v>36.700000000000003</v>
      </c>
      <c r="F45" s="5">
        <f t="shared" si="7"/>
        <v>21.175900000000002</v>
      </c>
      <c r="G45" s="7">
        <v>3.21</v>
      </c>
      <c r="H45" s="27"/>
      <c r="T45" s="1"/>
      <c r="AB45" s="11"/>
    </row>
    <row r="46" spans="1:28" ht="30" customHeight="1" x14ac:dyDescent="0.25">
      <c r="A46" s="11"/>
      <c r="B46" s="3" t="s">
        <v>40</v>
      </c>
      <c r="C46" s="4"/>
      <c r="D46" s="5"/>
      <c r="E46" s="6"/>
      <c r="F46" s="5"/>
      <c r="G46" s="7"/>
      <c r="H46" s="27"/>
      <c r="T46" s="1"/>
      <c r="AB46" s="11"/>
    </row>
    <row r="47" spans="1:28" ht="30" customHeight="1" x14ac:dyDescent="0.25">
      <c r="A47" s="11"/>
      <c r="B47" s="3" t="s">
        <v>41</v>
      </c>
      <c r="C47" s="4"/>
      <c r="D47" s="5"/>
      <c r="E47" s="6"/>
      <c r="F47" s="5"/>
      <c r="G47" s="7"/>
      <c r="H47" s="27"/>
      <c r="T47" s="1"/>
      <c r="AB47" s="11"/>
    </row>
    <row r="48" spans="1:28" ht="30" customHeight="1" x14ac:dyDescent="0.25">
      <c r="A48" s="11"/>
      <c r="B48" s="3" t="s">
        <v>42</v>
      </c>
      <c r="C48" s="4"/>
      <c r="D48" s="5"/>
      <c r="E48" s="6"/>
      <c r="F48" s="5"/>
      <c r="G48" s="7"/>
      <c r="H48" s="27"/>
      <c r="T48" s="1"/>
      <c r="AB48" s="11"/>
    </row>
    <row r="49" spans="1:28" ht="30" customHeight="1" x14ac:dyDescent="0.25">
      <c r="A49" s="11"/>
      <c r="B49" s="3" t="s">
        <v>43</v>
      </c>
      <c r="C49" s="4"/>
      <c r="D49" s="5"/>
      <c r="E49" s="6"/>
      <c r="F49" s="5"/>
      <c r="G49" s="7"/>
      <c r="H49" s="27"/>
      <c r="T49" s="1"/>
      <c r="AB49" s="11"/>
    </row>
    <row r="50" spans="1:28" ht="6" customHeight="1" x14ac:dyDescent="0.25">
      <c r="A50" s="11"/>
      <c r="B50" s="21"/>
      <c r="C50" s="22"/>
      <c r="D50" s="22"/>
      <c r="E50" s="22"/>
      <c r="F50" s="22"/>
      <c r="G50" s="23"/>
      <c r="H50" s="27"/>
      <c r="T50" s="1"/>
      <c r="AB50" s="11"/>
    </row>
    <row r="51" spans="1:28" ht="30" customHeight="1" x14ac:dyDescent="0.25">
      <c r="A51" s="11"/>
      <c r="B51" s="3" t="s">
        <v>2</v>
      </c>
      <c r="C51" s="4">
        <f>AVERAGE(C39:C49)</f>
        <v>45.416666666666664</v>
      </c>
      <c r="D51" s="5">
        <f>AVERAGE(D39:D49)</f>
        <v>54.583333333333336</v>
      </c>
      <c r="E51" s="6">
        <f>AVERAGE(E39:E49)</f>
        <v>34.300000000000004</v>
      </c>
      <c r="F51" s="5">
        <f>AVERAGE(F39:F49)</f>
        <v>18.751933333333334</v>
      </c>
      <c r="G51" s="8">
        <f>AVERAGE(G39:G49)</f>
        <v>2.9183333333333334</v>
      </c>
      <c r="H51" s="27"/>
      <c r="T51" s="1"/>
      <c r="AB51" s="11"/>
    </row>
    <row r="52" spans="1:28" ht="30" customHeight="1" x14ac:dyDescent="0.25">
      <c r="A52" s="11"/>
      <c r="B52" s="3" t="s">
        <v>3</v>
      </c>
      <c r="C52" s="4">
        <f>MIN(C39:C49)</f>
        <v>42.3</v>
      </c>
      <c r="D52" s="5">
        <f>MIN(D39:D49)</f>
        <v>52</v>
      </c>
      <c r="E52" s="6">
        <f>MIN(E39:E49)</f>
        <v>32.4</v>
      </c>
      <c r="F52" s="5">
        <f>MIN(F39:F49)</f>
        <v>16.847999999999999</v>
      </c>
      <c r="G52" s="8">
        <f>MIN(G39:G49)</f>
        <v>2.4300000000000002</v>
      </c>
      <c r="H52" s="27"/>
      <c r="T52" s="1"/>
      <c r="AB52" s="11"/>
    </row>
    <row r="53" spans="1:28" ht="30" customHeight="1" x14ac:dyDescent="0.25">
      <c r="A53" s="11"/>
      <c r="B53" s="3" t="s">
        <v>4</v>
      </c>
      <c r="C53" s="4">
        <f>MAX(C39:C49)</f>
        <v>48</v>
      </c>
      <c r="D53" s="5">
        <f>MAX(D39:D49)</f>
        <v>57.7</v>
      </c>
      <c r="E53" s="6">
        <f>MAX(E39:E49)</f>
        <v>36.700000000000003</v>
      </c>
      <c r="F53" s="5">
        <f>MAX(F39:F49)</f>
        <v>21.175900000000002</v>
      </c>
      <c r="G53" s="8">
        <f>MAX(G39:G49)</f>
        <v>3.31</v>
      </c>
      <c r="H53" s="27"/>
      <c r="T53" s="1"/>
      <c r="AB53" s="11"/>
    </row>
    <row r="54" spans="1:28" ht="30" customHeight="1" x14ac:dyDescent="0.25">
      <c r="A54" s="11"/>
      <c r="B54" s="3" t="s">
        <v>5</v>
      </c>
      <c r="C54" s="4">
        <f>C53-C52</f>
        <v>5.7000000000000028</v>
      </c>
      <c r="D54" s="5">
        <f t="shared" ref="D54:G54" si="8">D53-D52</f>
        <v>5.7000000000000028</v>
      </c>
      <c r="E54" s="6">
        <f t="shared" si="8"/>
        <v>4.3000000000000043</v>
      </c>
      <c r="F54" s="5">
        <f t="shared" si="8"/>
        <v>4.3279000000000032</v>
      </c>
      <c r="G54" s="8">
        <f t="shared" si="8"/>
        <v>0.87999999999999989</v>
      </c>
      <c r="H54" s="27"/>
      <c r="T54" s="1"/>
      <c r="AB54" s="11"/>
    </row>
    <row r="55" spans="1:28" ht="30" customHeight="1" x14ac:dyDescent="0.25">
      <c r="A55" s="11"/>
      <c r="H55" s="27"/>
      <c r="T55" s="1"/>
      <c r="AB55" s="11"/>
    </row>
    <row r="56" spans="1:28" ht="30.6" customHeight="1" x14ac:dyDescent="0.25">
      <c r="A56" s="11"/>
      <c r="H56" s="27"/>
      <c r="T56" s="1"/>
      <c r="AB56" s="11"/>
    </row>
    <row r="57" spans="1:28" ht="30" customHeight="1" x14ac:dyDescent="0.25">
      <c r="A57" s="11"/>
      <c r="H57" s="27"/>
      <c r="T57" s="1"/>
      <c r="AB57" s="11"/>
    </row>
    <row r="58" spans="1:28" ht="30" customHeight="1" x14ac:dyDescent="0.25">
      <c r="A58" s="11"/>
      <c r="H58" s="27"/>
      <c r="T58" s="1"/>
      <c r="AB58" s="11"/>
    </row>
    <row r="59" spans="1:28" ht="30" customHeight="1" x14ac:dyDescent="0.25">
      <c r="A59" s="11"/>
      <c r="H59" s="27"/>
      <c r="T59" s="1"/>
      <c r="AB59" s="11"/>
    </row>
    <row r="60" spans="1:28" ht="30" customHeight="1" x14ac:dyDescent="0.25">
      <c r="A60" s="11"/>
      <c r="H60" s="27"/>
      <c r="T60" s="1"/>
      <c r="AB60" s="11"/>
    </row>
    <row r="61" spans="1:28" ht="30" customHeight="1" x14ac:dyDescent="0.25">
      <c r="A61" s="11"/>
      <c r="H61" s="27"/>
      <c r="T61" s="1"/>
      <c r="AB61" s="11"/>
    </row>
    <row r="62" spans="1:28" ht="30" customHeight="1" x14ac:dyDescent="0.25">
      <c r="A62" s="11"/>
      <c r="H62" s="27"/>
      <c r="T62" s="1"/>
      <c r="AB62" s="11"/>
    </row>
    <row r="63" spans="1:28" ht="30" customHeight="1" x14ac:dyDescent="0.25">
      <c r="A63" s="11"/>
      <c r="H63" s="27"/>
      <c r="T63" s="1"/>
      <c r="AB63" s="11"/>
    </row>
    <row r="64" spans="1:28" ht="30" customHeight="1" x14ac:dyDescent="0.25">
      <c r="A64" s="11"/>
      <c r="H64" s="27"/>
      <c r="T64" s="1"/>
      <c r="AB64" s="11"/>
    </row>
    <row r="65" spans="1:28" ht="30" customHeight="1" x14ac:dyDescent="0.25">
      <c r="A65" s="11"/>
      <c r="H65" s="27"/>
      <c r="T65" s="1"/>
      <c r="AB65" s="11"/>
    </row>
    <row r="66" spans="1:28" ht="30" customHeight="1" x14ac:dyDescent="0.25">
      <c r="A66" s="11"/>
      <c r="H66" s="27"/>
      <c r="T66" s="1"/>
      <c r="AB66" s="11"/>
    </row>
    <row r="67" spans="1:28" ht="6" customHeight="1" x14ac:dyDescent="0.25">
      <c r="A67" s="11"/>
      <c r="H67" s="27"/>
      <c r="T67" s="1"/>
      <c r="AB67" s="11"/>
    </row>
    <row r="68" spans="1:28" ht="30" customHeight="1" x14ac:dyDescent="0.25">
      <c r="A68" s="11"/>
      <c r="H68" s="27"/>
      <c r="T68" s="1"/>
      <c r="AB68" s="11"/>
    </row>
    <row r="69" spans="1:28" ht="30" customHeight="1" x14ac:dyDescent="0.25">
      <c r="A69" s="11"/>
      <c r="H69" s="27"/>
      <c r="T69" s="1"/>
      <c r="AB69" s="11"/>
    </row>
    <row r="70" spans="1:28" ht="30" customHeight="1" x14ac:dyDescent="0.25">
      <c r="A70" s="11"/>
      <c r="H70" s="27"/>
      <c r="T70" s="1"/>
      <c r="AB70" s="11"/>
    </row>
    <row r="71" spans="1:28" ht="30" customHeight="1" x14ac:dyDescent="0.25">
      <c r="A71" s="11"/>
      <c r="H71" s="27"/>
      <c r="T71" s="1"/>
      <c r="AB71" s="11"/>
    </row>
    <row r="72" spans="1:28" ht="30" customHeight="1" x14ac:dyDescent="0.25">
      <c r="A72" s="11"/>
      <c r="H72" s="27"/>
      <c r="T72" s="1"/>
      <c r="AB72" s="11"/>
    </row>
    <row r="73" spans="1:28" ht="30.6" customHeight="1" x14ac:dyDescent="0.25">
      <c r="A73" s="11"/>
      <c r="H73" s="27"/>
      <c r="T73" s="1"/>
      <c r="AB73" s="11"/>
    </row>
    <row r="74" spans="1:28" ht="30" customHeight="1" x14ac:dyDescent="0.25">
      <c r="A74" s="11"/>
      <c r="H74" s="27"/>
      <c r="T74" s="1"/>
      <c r="AB74" s="11"/>
    </row>
    <row r="75" spans="1:28" ht="30" customHeight="1" x14ac:dyDescent="0.25">
      <c r="A75" s="11"/>
      <c r="B75" s="1"/>
      <c r="C75" s="1"/>
      <c r="D75" s="1"/>
      <c r="E75" s="1"/>
      <c r="F75" s="1"/>
      <c r="G75" s="1"/>
      <c r="H75" s="27"/>
      <c r="T75" s="1"/>
      <c r="AB75" s="11"/>
    </row>
    <row r="76" spans="1:28" ht="30" customHeight="1" x14ac:dyDescent="0.25">
      <c r="A76" s="11"/>
      <c r="B76" s="1"/>
      <c r="C76" s="1"/>
      <c r="D76" s="1"/>
      <c r="E76" s="1"/>
      <c r="F76" s="1"/>
      <c r="G76" s="1"/>
      <c r="H76" s="27"/>
      <c r="T76" s="1"/>
      <c r="AB76" s="11"/>
    </row>
    <row r="77" spans="1:28" ht="30" customHeight="1" x14ac:dyDescent="0.25">
      <c r="A77" s="11"/>
      <c r="B77" s="1"/>
      <c r="C77" s="1"/>
      <c r="D77" s="1"/>
      <c r="E77" s="1"/>
      <c r="F77" s="1"/>
      <c r="G77" s="1"/>
      <c r="H77" s="27"/>
      <c r="T77" s="1"/>
      <c r="AB77" s="11"/>
    </row>
    <row r="78" spans="1:28" ht="30" customHeight="1" x14ac:dyDescent="0.25">
      <c r="A78" s="11"/>
      <c r="B78" s="1"/>
      <c r="C78" s="1"/>
      <c r="D78" s="1"/>
      <c r="E78" s="1"/>
      <c r="F78" s="1"/>
      <c r="G78" s="1"/>
      <c r="H78" s="27"/>
      <c r="T78" s="1"/>
      <c r="AB78" s="11"/>
    </row>
    <row r="79" spans="1:28" ht="30" customHeight="1" x14ac:dyDescent="0.25">
      <c r="A79" s="11"/>
      <c r="B79" s="1"/>
      <c r="C79" s="1"/>
      <c r="D79" s="1"/>
      <c r="E79" s="1"/>
      <c r="F79" s="1"/>
      <c r="G79" s="1"/>
      <c r="H79" s="27"/>
      <c r="T79" s="1"/>
      <c r="AB79" s="11"/>
    </row>
    <row r="80" spans="1:28" ht="30" customHeight="1" x14ac:dyDescent="0.25">
      <c r="A80" s="11"/>
      <c r="B80" s="1"/>
      <c r="C80" s="1"/>
      <c r="D80" s="1"/>
      <c r="E80" s="1"/>
      <c r="F80" s="1"/>
      <c r="G80" s="1"/>
      <c r="H80" s="27"/>
      <c r="T80" s="1"/>
      <c r="AB80" s="11"/>
    </row>
    <row r="81" spans="1:28" ht="30" customHeight="1" x14ac:dyDescent="0.25">
      <c r="A81" s="11"/>
      <c r="B81" s="1"/>
      <c r="C81" s="1"/>
      <c r="D81" s="1"/>
      <c r="E81" s="1"/>
      <c r="F81" s="1"/>
      <c r="G81" s="1"/>
      <c r="H81" s="27"/>
      <c r="T81" s="1"/>
      <c r="AB81" s="11"/>
    </row>
    <row r="82" spans="1:28" ht="30" customHeight="1" x14ac:dyDescent="0.25">
      <c r="A82" s="11"/>
      <c r="B82" s="1"/>
      <c r="C82" s="1"/>
      <c r="D82" s="1"/>
      <c r="E82" s="1"/>
      <c r="F82" s="1"/>
      <c r="G82" s="1"/>
      <c r="H82" s="27"/>
      <c r="T82" s="1"/>
      <c r="AB82" s="11"/>
    </row>
    <row r="83" spans="1:28" ht="30" customHeight="1" x14ac:dyDescent="0.25">
      <c r="A83" s="11"/>
      <c r="B83" s="1"/>
      <c r="C83" s="1"/>
      <c r="D83" s="1"/>
      <c r="E83" s="1"/>
      <c r="F83" s="1"/>
      <c r="G83" s="1"/>
      <c r="H83" s="27"/>
      <c r="T83" s="1"/>
      <c r="AB83" s="11"/>
    </row>
    <row r="84" spans="1:28" ht="6" customHeight="1" x14ac:dyDescent="0.25">
      <c r="A84" s="11"/>
      <c r="B84" s="1"/>
      <c r="C84" s="1"/>
      <c r="D84" s="1"/>
      <c r="E84" s="1"/>
      <c r="F84" s="1"/>
      <c r="G84" s="1"/>
      <c r="H84" s="27"/>
      <c r="T84" s="1"/>
      <c r="AB84" s="11"/>
    </row>
    <row r="85" spans="1:28" ht="30" customHeight="1" x14ac:dyDescent="0.25">
      <c r="A85" s="11"/>
      <c r="B85" s="1"/>
      <c r="C85" s="1"/>
      <c r="D85" s="1"/>
      <c r="E85" s="1"/>
      <c r="F85" s="1"/>
      <c r="G85" s="1"/>
      <c r="H85" s="27"/>
      <c r="T85" s="1"/>
      <c r="AB85" s="11"/>
    </row>
    <row r="86" spans="1:28" ht="30" customHeight="1" x14ac:dyDescent="0.25">
      <c r="A86" s="11"/>
      <c r="B86" s="1"/>
      <c r="C86" s="1"/>
      <c r="D86" s="1"/>
      <c r="E86" s="1"/>
      <c r="F86" s="1"/>
      <c r="G86" s="1"/>
      <c r="H86" s="27"/>
      <c r="T86" s="1"/>
      <c r="AB86" s="11"/>
    </row>
    <row r="87" spans="1:28" ht="30" customHeight="1" x14ac:dyDescent="0.25">
      <c r="A87" s="11"/>
      <c r="B87" s="1"/>
      <c r="C87" s="1"/>
      <c r="D87" s="1"/>
      <c r="E87" s="1"/>
      <c r="F87" s="1"/>
      <c r="G87" s="1"/>
      <c r="H87" s="27"/>
      <c r="T87" s="1"/>
      <c r="AB87" s="11"/>
    </row>
    <row r="88" spans="1:28" ht="30" customHeight="1" x14ac:dyDescent="0.25">
      <c r="A88" s="11"/>
      <c r="B88" s="1"/>
      <c r="C88" s="1"/>
      <c r="D88" s="1"/>
      <c r="E88" s="1"/>
      <c r="F88" s="1"/>
      <c r="G88" s="1"/>
      <c r="H88" s="27"/>
      <c r="T88" s="1"/>
      <c r="AB88" s="11"/>
    </row>
    <row r="89" spans="1:28" ht="30" customHeight="1" x14ac:dyDescent="0.25">
      <c r="A89" s="11"/>
      <c r="B89" s="1"/>
      <c r="C89" s="1"/>
      <c r="D89" s="1"/>
      <c r="E89" s="1"/>
      <c r="F89" s="1"/>
      <c r="G89" s="1"/>
      <c r="H89" s="27"/>
      <c r="T89" s="1"/>
      <c r="AB89" s="11"/>
    </row>
    <row r="90" spans="1:28" ht="30.6" customHeight="1" x14ac:dyDescent="0.25">
      <c r="A90" s="11"/>
      <c r="B90" s="1"/>
      <c r="C90" s="1"/>
      <c r="D90" s="1"/>
      <c r="E90" s="1"/>
      <c r="F90" s="1"/>
      <c r="G90" s="1"/>
      <c r="H90" s="27"/>
      <c r="T90" s="1"/>
      <c r="AB90" s="11"/>
    </row>
    <row r="91" spans="1:28" ht="30" customHeight="1" x14ac:dyDescent="0.25">
      <c r="A91" s="11"/>
      <c r="B91" s="1"/>
      <c r="C91" s="1"/>
      <c r="D91" s="1"/>
      <c r="E91" s="1"/>
      <c r="F91" s="1"/>
      <c r="G91" s="1"/>
      <c r="H91" s="27"/>
      <c r="T91" s="1"/>
      <c r="AB91" s="11"/>
    </row>
    <row r="92" spans="1:28" ht="30" customHeight="1" x14ac:dyDescent="0.25">
      <c r="A92" s="11"/>
      <c r="B92" s="1"/>
      <c r="C92" s="1"/>
      <c r="D92" s="1"/>
      <c r="E92" s="1"/>
      <c r="F92" s="1"/>
      <c r="G92" s="1"/>
      <c r="H92" s="27"/>
      <c r="T92" s="1"/>
      <c r="AB92" s="11"/>
    </row>
    <row r="93" spans="1:28" ht="30" customHeight="1" x14ac:dyDescent="0.25">
      <c r="A93" s="11"/>
      <c r="B93" s="1"/>
      <c r="C93" s="1"/>
      <c r="D93" s="1"/>
      <c r="E93" s="1"/>
      <c r="F93" s="1"/>
      <c r="G93" s="1"/>
      <c r="H93" s="27"/>
      <c r="T93" s="1"/>
      <c r="AB93" s="11"/>
    </row>
    <row r="94" spans="1:28" ht="30" customHeight="1" x14ac:dyDescent="0.25">
      <c r="A94" s="11"/>
      <c r="B94" s="1"/>
      <c r="C94" s="1"/>
      <c r="D94" s="1"/>
      <c r="E94" s="1"/>
      <c r="F94" s="1"/>
      <c r="G94" s="1"/>
      <c r="H94" s="27"/>
      <c r="T94" s="1"/>
      <c r="AB94" s="11"/>
    </row>
    <row r="95" spans="1:28" ht="30" customHeight="1" x14ac:dyDescent="0.25">
      <c r="A95" s="11"/>
      <c r="B95" s="1"/>
      <c r="C95" s="1"/>
      <c r="D95" s="1"/>
      <c r="E95" s="1"/>
      <c r="F95" s="1"/>
      <c r="G95" s="1"/>
      <c r="H95" s="27"/>
      <c r="T95" s="1"/>
      <c r="AB95" s="11"/>
    </row>
    <row r="96" spans="1:28" ht="30" customHeight="1" x14ac:dyDescent="0.25">
      <c r="A96" s="11"/>
      <c r="B96" s="1"/>
      <c r="C96" s="1"/>
      <c r="D96" s="1"/>
      <c r="E96" s="1"/>
      <c r="F96" s="1"/>
      <c r="G96" s="1"/>
      <c r="H96" s="27"/>
      <c r="T96" s="1"/>
      <c r="AB96" s="11"/>
    </row>
    <row r="97" spans="1:28" ht="30" customHeight="1" x14ac:dyDescent="0.25">
      <c r="A97" s="11"/>
      <c r="B97" s="1"/>
      <c r="C97" s="1"/>
      <c r="D97" s="1"/>
      <c r="E97" s="1"/>
      <c r="F97" s="1"/>
      <c r="G97" s="1"/>
      <c r="H97" s="27"/>
      <c r="T97" s="1"/>
      <c r="AB97" s="11"/>
    </row>
    <row r="98" spans="1:28" ht="30" customHeight="1" x14ac:dyDescent="0.25">
      <c r="A98" s="11"/>
      <c r="B98" s="1"/>
      <c r="C98" s="1"/>
      <c r="D98" s="1"/>
      <c r="E98" s="1"/>
      <c r="F98" s="1"/>
      <c r="G98" s="1"/>
      <c r="H98" s="27"/>
      <c r="T98" s="1"/>
      <c r="AB98" s="11"/>
    </row>
    <row r="99" spans="1:28" ht="30" customHeight="1" x14ac:dyDescent="0.25">
      <c r="A99" s="11"/>
      <c r="B99" s="1"/>
      <c r="C99" s="1"/>
      <c r="D99" s="1"/>
      <c r="E99" s="1"/>
      <c r="F99" s="1"/>
      <c r="G99" s="1"/>
      <c r="H99" s="27"/>
      <c r="T99" s="1"/>
      <c r="AB99" s="11"/>
    </row>
    <row r="100" spans="1:28" ht="30" customHeight="1" x14ac:dyDescent="0.25">
      <c r="A100" s="11"/>
      <c r="B100" s="1"/>
      <c r="C100" s="1"/>
      <c r="D100" s="1"/>
      <c r="E100" s="1"/>
      <c r="F100" s="1"/>
      <c r="G100" s="1"/>
      <c r="H100" s="27"/>
      <c r="T100" s="1"/>
      <c r="AB100" s="11"/>
    </row>
    <row r="101" spans="1:28" ht="6" customHeight="1" x14ac:dyDescent="0.25">
      <c r="A101" s="11"/>
      <c r="B101" s="1"/>
      <c r="C101" s="1"/>
      <c r="D101" s="1"/>
      <c r="E101" s="1"/>
      <c r="F101" s="1"/>
      <c r="G101" s="1"/>
      <c r="H101" s="27"/>
      <c r="T101" s="1"/>
      <c r="AB101" s="11"/>
    </row>
    <row r="102" spans="1:28" ht="30" customHeight="1" x14ac:dyDescent="0.25">
      <c r="A102" s="11"/>
      <c r="B102" s="1"/>
      <c r="C102" s="1"/>
      <c r="D102" s="1"/>
      <c r="E102" s="1"/>
      <c r="F102" s="1"/>
      <c r="G102" s="1"/>
      <c r="H102" s="27"/>
      <c r="T102" s="1"/>
      <c r="AB102" s="11"/>
    </row>
    <row r="103" spans="1:28" ht="30" customHeight="1" x14ac:dyDescent="0.25">
      <c r="A103" s="11"/>
      <c r="B103" s="1"/>
      <c r="C103" s="1"/>
      <c r="D103" s="1"/>
      <c r="E103" s="1"/>
      <c r="F103" s="1"/>
      <c r="G103" s="1"/>
      <c r="H103" s="27"/>
      <c r="T103" s="1"/>
      <c r="AB103" s="11"/>
    </row>
    <row r="104" spans="1:28" ht="30" customHeight="1" x14ac:dyDescent="0.25">
      <c r="A104" s="11"/>
      <c r="B104" s="1"/>
      <c r="C104" s="1"/>
      <c r="D104" s="1"/>
      <c r="E104" s="1"/>
      <c r="F104" s="1"/>
      <c r="G104" s="1"/>
      <c r="H104" s="27"/>
      <c r="T104" s="1"/>
      <c r="AB104" s="11"/>
    </row>
    <row r="105" spans="1:28" ht="30" customHeight="1" x14ac:dyDescent="0.25">
      <c r="A105" s="11"/>
      <c r="B105" s="1"/>
      <c r="C105" s="1"/>
      <c r="D105" s="1"/>
      <c r="E105" s="1"/>
      <c r="F105" s="1"/>
      <c r="G105" s="1"/>
      <c r="H105" s="27"/>
      <c r="T105" s="1"/>
      <c r="AB105" s="11"/>
    </row>
    <row r="106" spans="1:28" x14ac:dyDescent="0.25">
      <c r="A106" s="11"/>
      <c r="B106" s="1"/>
      <c r="C106" s="1"/>
      <c r="D106" s="1"/>
      <c r="E106" s="1"/>
      <c r="F106" s="1"/>
      <c r="G106" s="1"/>
      <c r="H106" s="27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</sheetData>
  <mergeCells count="13">
    <mergeCell ref="B38:G38"/>
    <mergeCell ref="B50:G50"/>
    <mergeCell ref="I106:AA106"/>
    <mergeCell ref="A1:AH1"/>
    <mergeCell ref="A2:A106"/>
    <mergeCell ref="B2:G2"/>
    <mergeCell ref="H2:H106"/>
    <mergeCell ref="I2:AH3"/>
    <mergeCell ref="B4:G4"/>
    <mergeCell ref="AB4:AB106"/>
    <mergeCell ref="B16:G16"/>
    <mergeCell ref="B21:G21"/>
    <mergeCell ref="B33:G3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1284D-541F-4DAC-80F9-600A75F55600}">
  <dimension ref="A1:AH106"/>
  <sheetViews>
    <sheetView zoomScale="80" zoomScaleNormal="80" workbookViewId="0">
      <selection activeCell="F20" sqref="F20"/>
    </sheetView>
  </sheetViews>
  <sheetFormatPr defaultRowHeight="15" x14ac:dyDescent="0.25"/>
  <cols>
    <col min="1" max="1" width="2.7109375" customWidth="1"/>
    <col min="2" max="2" width="22.7109375" customWidth="1"/>
    <col min="3" max="3" width="10.140625" customWidth="1"/>
    <col min="4" max="4" width="14.85546875" bestFit="1" customWidth="1"/>
    <col min="5" max="5" width="13.5703125" bestFit="1" customWidth="1"/>
    <col min="6" max="6" width="16.28515625" bestFit="1" customWidth="1"/>
    <col min="7" max="7" width="18.7109375" bestFit="1" customWidth="1"/>
    <col min="8" max="8" width="2.7109375" customWidth="1"/>
    <col min="20" max="20" width="2.7109375" customWidth="1"/>
    <col min="27" max="27" width="6.28515625" customWidth="1"/>
    <col min="28" max="28" width="2.7109375" customWidth="1"/>
  </cols>
  <sheetData>
    <row r="1" spans="1:34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30" customHeight="1" x14ac:dyDescent="0.25">
      <c r="A2" s="11"/>
      <c r="B2" s="24" t="s">
        <v>53</v>
      </c>
      <c r="C2" s="25"/>
      <c r="D2" s="25"/>
      <c r="E2" s="25"/>
      <c r="F2" s="25"/>
      <c r="G2" s="26"/>
      <c r="H2" s="27"/>
      <c r="I2" s="30" t="s">
        <v>54</v>
      </c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2"/>
    </row>
    <row r="3" spans="1:34" ht="57" customHeight="1" thickBot="1" x14ac:dyDescent="0.3">
      <c r="A3" s="11"/>
      <c r="B3" s="2" t="s">
        <v>0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7"/>
      <c r="I3" s="33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5"/>
    </row>
    <row r="4" spans="1:34" ht="30" customHeight="1" thickTop="1" x14ac:dyDescent="0.25">
      <c r="A4" s="11"/>
      <c r="B4" s="18" t="s">
        <v>46</v>
      </c>
      <c r="C4" s="19"/>
      <c r="D4" s="19"/>
      <c r="E4" s="19"/>
      <c r="F4" s="19"/>
      <c r="G4" s="20"/>
      <c r="H4" s="27"/>
      <c r="T4" s="1"/>
      <c r="AB4" s="11"/>
    </row>
    <row r="5" spans="1:34" ht="30.6" customHeight="1" x14ac:dyDescent="0.25">
      <c r="A5" s="11"/>
      <c r="B5" s="3" t="s">
        <v>22</v>
      </c>
      <c r="C5" s="4">
        <v>51.2</v>
      </c>
      <c r="D5" s="5">
        <f>100-C5</f>
        <v>48.8</v>
      </c>
      <c r="E5" s="6">
        <v>22.8</v>
      </c>
      <c r="F5" s="5">
        <f>D5*E5/100</f>
        <v>11.126399999999999</v>
      </c>
      <c r="G5" s="7">
        <v>2.94</v>
      </c>
      <c r="H5" s="27"/>
      <c r="T5" s="1"/>
      <c r="AB5" s="11"/>
    </row>
    <row r="6" spans="1:34" ht="30" customHeight="1" x14ac:dyDescent="0.25">
      <c r="A6" s="11"/>
      <c r="B6" s="3" t="s">
        <v>23</v>
      </c>
      <c r="C6" s="4">
        <v>54.9</v>
      </c>
      <c r="D6" s="5">
        <f>100-C6</f>
        <v>45.1</v>
      </c>
      <c r="E6" s="6">
        <v>24.6</v>
      </c>
      <c r="F6" s="5">
        <f t="shared" ref="F6:F14" si="0">D6*E6/100</f>
        <v>11.0946</v>
      </c>
      <c r="G6" s="7">
        <v>3.21</v>
      </c>
      <c r="H6" s="27"/>
      <c r="T6" s="1"/>
      <c r="AB6" s="11"/>
    </row>
    <row r="7" spans="1:34" ht="30" customHeight="1" x14ac:dyDescent="0.25">
      <c r="A7" s="11"/>
      <c r="B7" s="3" t="s">
        <v>24</v>
      </c>
      <c r="C7" s="4">
        <v>52.2</v>
      </c>
      <c r="D7" s="5">
        <f t="shared" ref="D7:D14" si="1">100-C7</f>
        <v>47.8</v>
      </c>
      <c r="E7" s="6">
        <v>27.7</v>
      </c>
      <c r="F7" s="5">
        <f t="shared" si="0"/>
        <v>13.240599999999999</v>
      </c>
      <c r="G7" s="7">
        <v>4.24</v>
      </c>
      <c r="H7" s="27"/>
      <c r="T7" s="1"/>
      <c r="AB7" s="11"/>
    </row>
    <row r="8" spans="1:34" ht="30" customHeight="1" x14ac:dyDescent="0.25">
      <c r="A8" s="11"/>
      <c r="B8" s="3" t="s">
        <v>25</v>
      </c>
      <c r="C8" s="4">
        <v>56.6</v>
      </c>
      <c r="D8" s="5">
        <f t="shared" si="1"/>
        <v>43.4</v>
      </c>
      <c r="E8" s="6">
        <v>28.8</v>
      </c>
      <c r="F8" s="5">
        <f t="shared" si="0"/>
        <v>12.4992</v>
      </c>
      <c r="G8" s="7">
        <v>6.12</v>
      </c>
      <c r="H8" s="27"/>
      <c r="T8" s="1"/>
      <c r="AB8" s="11"/>
    </row>
    <row r="9" spans="1:34" ht="30" customHeight="1" x14ac:dyDescent="0.25">
      <c r="A9" s="11"/>
      <c r="B9" s="3" t="s">
        <v>26</v>
      </c>
      <c r="C9" s="4">
        <v>57.9</v>
      </c>
      <c r="D9" s="5">
        <f t="shared" si="1"/>
        <v>42.1</v>
      </c>
      <c r="E9" s="6">
        <v>29.2</v>
      </c>
      <c r="F9" s="5">
        <f t="shared" si="0"/>
        <v>12.293199999999999</v>
      </c>
      <c r="G9" s="7">
        <v>6.62</v>
      </c>
      <c r="H9" s="27"/>
      <c r="T9" s="1"/>
      <c r="AB9" s="11"/>
    </row>
    <row r="10" spans="1:34" ht="30" customHeight="1" x14ac:dyDescent="0.25">
      <c r="A10" s="11"/>
      <c r="B10" s="3" t="s">
        <v>27</v>
      </c>
      <c r="C10" s="4">
        <v>57.2</v>
      </c>
      <c r="D10" s="5">
        <f t="shared" si="1"/>
        <v>42.8</v>
      </c>
      <c r="E10" s="6">
        <v>31.1</v>
      </c>
      <c r="F10" s="5">
        <f t="shared" si="0"/>
        <v>13.310799999999999</v>
      </c>
      <c r="G10" s="7">
        <v>6.91</v>
      </c>
      <c r="H10" s="27"/>
      <c r="T10" s="1"/>
      <c r="AB10" s="11"/>
    </row>
    <row r="11" spans="1:34" ht="30" customHeight="1" x14ac:dyDescent="0.25">
      <c r="A11" s="11"/>
      <c r="B11" s="3" t="s">
        <v>28</v>
      </c>
      <c r="C11" s="4">
        <v>54.9</v>
      </c>
      <c r="D11" s="5">
        <f t="shared" si="1"/>
        <v>45.1</v>
      </c>
      <c r="E11" s="6">
        <v>30.5</v>
      </c>
      <c r="F11" s="5">
        <f t="shared" si="0"/>
        <v>13.7555</v>
      </c>
      <c r="G11" s="7">
        <v>5.91</v>
      </c>
      <c r="H11" s="27"/>
      <c r="T11" s="1"/>
      <c r="AB11" s="11"/>
    </row>
    <row r="12" spans="1:34" ht="30" customHeight="1" x14ac:dyDescent="0.25">
      <c r="A12" s="11"/>
      <c r="B12" s="3" t="s">
        <v>29</v>
      </c>
      <c r="C12" s="4">
        <v>52.2</v>
      </c>
      <c r="D12" s="5">
        <f t="shared" si="1"/>
        <v>47.8</v>
      </c>
      <c r="E12" s="6">
        <v>32.1</v>
      </c>
      <c r="F12" s="5">
        <f t="shared" si="0"/>
        <v>15.343799999999998</v>
      </c>
      <c r="G12" s="7">
        <v>5.1100000000000003</v>
      </c>
      <c r="H12" s="27"/>
      <c r="T12" s="1"/>
      <c r="AB12" s="11"/>
    </row>
    <row r="13" spans="1:34" ht="30" customHeight="1" x14ac:dyDescent="0.25">
      <c r="A13" s="11"/>
      <c r="B13" s="3" t="s">
        <v>30</v>
      </c>
      <c r="C13" s="4">
        <v>56.2</v>
      </c>
      <c r="D13" s="5">
        <f t="shared" si="1"/>
        <v>43.8</v>
      </c>
      <c r="E13" s="6">
        <v>33.1</v>
      </c>
      <c r="F13" s="5">
        <f t="shared" si="0"/>
        <v>14.4978</v>
      </c>
      <c r="G13" s="7">
        <v>5.98</v>
      </c>
      <c r="H13" s="27"/>
      <c r="T13" s="1"/>
      <c r="AB13" s="11"/>
    </row>
    <row r="14" spans="1:34" ht="30" customHeight="1" x14ac:dyDescent="0.25">
      <c r="A14" s="11"/>
      <c r="B14" s="3" t="s">
        <v>31</v>
      </c>
      <c r="C14" s="4">
        <v>55.2</v>
      </c>
      <c r="D14" s="5">
        <f t="shared" si="1"/>
        <v>44.8</v>
      </c>
      <c r="E14" s="6">
        <v>33.5</v>
      </c>
      <c r="F14" s="5">
        <f t="shared" si="0"/>
        <v>15.007999999999999</v>
      </c>
      <c r="G14" s="7">
        <v>5.86</v>
      </c>
      <c r="H14" s="27"/>
      <c r="T14" s="1"/>
      <c r="AB14" s="11"/>
    </row>
    <row r="15" spans="1:34" ht="30" customHeight="1" x14ac:dyDescent="0.25">
      <c r="A15" s="11"/>
      <c r="B15" s="3" t="s">
        <v>32</v>
      </c>
      <c r="C15" s="9" t="s">
        <v>1</v>
      </c>
      <c r="D15" s="5" t="s">
        <v>1</v>
      </c>
      <c r="E15" s="10" t="s">
        <v>1</v>
      </c>
      <c r="F15" s="5" t="s">
        <v>1</v>
      </c>
      <c r="G15" s="29" t="s">
        <v>1</v>
      </c>
      <c r="H15" s="27"/>
      <c r="T15" s="1"/>
      <c r="AB15" s="11"/>
    </row>
    <row r="16" spans="1:34" ht="6" customHeight="1" x14ac:dyDescent="0.25">
      <c r="A16" s="11"/>
      <c r="B16" s="21"/>
      <c r="C16" s="22"/>
      <c r="D16" s="22"/>
      <c r="E16" s="22"/>
      <c r="F16" s="22"/>
      <c r="G16" s="23"/>
      <c r="H16" s="27"/>
      <c r="T16" s="1"/>
      <c r="AB16" s="11"/>
    </row>
    <row r="17" spans="1:28" ht="30" customHeight="1" x14ac:dyDescent="0.25">
      <c r="A17" s="11"/>
      <c r="B17" s="3" t="s">
        <v>2</v>
      </c>
      <c r="C17" s="4">
        <f>AVERAGE(C5:C15)</f>
        <v>54.85</v>
      </c>
      <c r="D17" s="5">
        <f>AVERAGE(D5:D15)</f>
        <v>45.150000000000006</v>
      </c>
      <c r="E17" s="6">
        <f>AVERAGE(E5:E15)</f>
        <v>29.339999999999996</v>
      </c>
      <c r="F17" s="5">
        <f>AVERAGE(F5:F15)</f>
        <v>13.216989999999999</v>
      </c>
      <c r="G17" s="8">
        <f>AVERAGE(G5:G15)</f>
        <v>5.2900000000000009</v>
      </c>
      <c r="H17" s="27"/>
      <c r="T17" s="1"/>
      <c r="AB17" s="11"/>
    </row>
    <row r="18" spans="1:28" ht="30" customHeight="1" x14ac:dyDescent="0.25">
      <c r="A18" s="11"/>
      <c r="B18" s="3" t="s">
        <v>3</v>
      </c>
      <c r="C18" s="4">
        <f>MIN(C5:C15)</f>
        <v>51.2</v>
      </c>
      <c r="D18" s="5">
        <f>MIN(D5:D15)</f>
        <v>42.1</v>
      </c>
      <c r="E18" s="6">
        <f>MIN(E5:E15)</f>
        <v>22.8</v>
      </c>
      <c r="F18" s="5">
        <f>MIN(F5:F15)</f>
        <v>11.0946</v>
      </c>
      <c r="G18" s="8">
        <f>MIN(G5:G15)</f>
        <v>2.94</v>
      </c>
      <c r="H18" s="27"/>
      <c r="T18" s="1"/>
      <c r="AB18" s="11"/>
    </row>
    <row r="19" spans="1:28" ht="30" customHeight="1" x14ac:dyDescent="0.25">
      <c r="A19" s="11"/>
      <c r="B19" s="3" t="s">
        <v>4</v>
      </c>
      <c r="C19" s="4">
        <f>MAX(C5:C15)</f>
        <v>57.9</v>
      </c>
      <c r="D19" s="5">
        <f>MAX(D5:D15)</f>
        <v>48.8</v>
      </c>
      <c r="E19" s="6">
        <f>MAX(E5:E15)</f>
        <v>33.5</v>
      </c>
      <c r="F19" s="5">
        <f>MAX(F5:F15)</f>
        <v>15.343799999999998</v>
      </c>
      <c r="G19" s="8">
        <f>MAX(G5:G15)</f>
        <v>6.91</v>
      </c>
      <c r="H19" s="27"/>
      <c r="T19" s="1"/>
      <c r="AB19" s="11"/>
    </row>
    <row r="20" spans="1:28" ht="30" customHeight="1" x14ac:dyDescent="0.25">
      <c r="A20" s="11"/>
      <c r="B20" s="3" t="s">
        <v>5</v>
      </c>
      <c r="C20" s="4">
        <f>C19-C18</f>
        <v>6.6999999999999957</v>
      </c>
      <c r="D20" s="5">
        <f t="shared" ref="D20:G20" si="2">D19-D18</f>
        <v>6.6999999999999957</v>
      </c>
      <c r="E20" s="6">
        <f t="shared" si="2"/>
        <v>10.7</v>
      </c>
      <c r="F20" s="5">
        <f t="shared" si="2"/>
        <v>4.2491999999999983</v>
      </c>
      <c r="G20" s="8">
        <f t="shared" si="2"/>
        <v>3.97</v>
      </c>
      <c r="H20" s="27"/>
      <c r="T20" s="1"/>
      <c r="AB20" s="11"/>
    </row>
    <row r="21" spans="1:28" ht="30" customHeight="1" x14ac:dyDescent="0.25">
      <c r="A21" s="11"/>
      <c r="B21" s="18" t="s">
        <v>47</v>
      </c>
      <c r="C21" s="19"/>
      <c r="D21" s="19"/>
      <c r="E21" s="19"/>
      <c r="F21" s="19"/>
      <c r="G21" s="20"/>
      <c r="H21" s="27"/>
      <c r="T21" s="1"/>
      <c r="AB21" s="11"/>
    </row>
    <row r="22" spans="1:28" ht="30.6" customHeight="1" x14ac:dyDescent="0.25">
      <c r="A22" s="11"/>
      <c r="B22" s="3" t="s">
        <v>11</v>
      </c>
      <c r="C22" s="4">
        <v>37.299999999999997</v>
      </c>
      <c r="D22" s="5">
        <f>100-C22</f>
        <v>62.7</v>
      </c>
      <c r="E22" s="6">
        <v>22.5</v>
      </c>
      <c r="F22" s="5">
        <f>D22*E22/100</f>
        <v>14.1075</v>
      </c>
      <c r="G22" s="7">
        <v>2.56</v>
      </c>
      <c r="H22" s="27"/>
      <c r="T22" s="1"/>
      <c r="AB22" s="11"/>
    </row>
    <row r="23" spans="1:28" ht="30" customHeight="1" x14ac:dyDescent="0.25">
      <c r="A23" s="11"/>
      <c r="B23" s="3" t="s">
        <v>12</v>
      </c>
      <c r="C23" s="4">
        <v>43.9</v>
      </c>
      <c r="D23" s="5">
        <f>100-C23</f>
        <v>56.1</v>
      </c>
      <c r="E23" s="6">
        <v>30.1</v>
      </c>
      <c r="F23" s="5">
        <f>D23*E23/100</f>
        <v>16.886100000000003</v>
      </c>
      <c r="G23" s="7">
        <v>3.98</v>
      </c>
      <c r="H23" s="27"/>
      <c r="T23" s="1"/>
      <c r="AB23" s="11"/>
    </row>
    <row r="24" spans="1:28" ht="30" customHeight="1" x14ac:dyDescent="0.25">
      <c r="A24" s="11"/>
      <c r="B24" s="3" t="s">
        <v>13</v>
      </c>
      <c r="C24" s="4">
        <v>51.6</v>
      </c>
      <c r="D24" s="5">
        <f>100-C24</f>
        <v>48.4</v>
      </c>
      <c r="E24" s="6">
        <v>26.5</v>
      </c>
      <c r="F24" s="5">
        <f>D24*E24/100</f>
        <v>12.825999999999999</v>
      </c>
      <c r="G24" s="7">
        <v>4.0199999999999996</v>
      </c>
      <c r="H24" s="27"/>
      <c r="T24" s="1"/>
      <c r="AB24" s="11"/>
    </row>
    <row r="25" spans="1:28" ht="30" customHeight="1" x14ac:dyDescent="0.25">
      <c r="A25" s="11"/>
      <c r="B25" s="3" t="s">
        <v>14</v>
      </c>
      <c r="C25" s="4">
        <v>54.1</v>
      </c>
      <c r="D25" s="5">
        <f t="shared" ref="D25:D32" si="3">100-C25</f>
        <v>45.9</v>
      </c>
      <c r="E25" s="6">
        <v>28</v>
      </c>
      <c r="F25" s="5">
        <f>D25*E25/100</f>
        <v>12.852</v>
      </c>
      <c r="G25" s="7">
        <v>4.66</v>
      </c>
      <c r="H25" s="27"/>
      <c r="T25" s="1"/>
      <c r="AB25" s="11"/>
    </row>
    <row r="26" spans="1:28" ht="30" customHeight="1" x14ac:dyDescent="0.25">
      <c r="A26" s="11"/>
      <c r="B26" s="3" t="s">
        <v>15</v>
      </c>
      <c r="C26" s="4">
        <v>54.2</v>
      </c>
      <c r="D26" s="5">
        <f t="shared" si="3"/>
        <v>45.8</v>
      </c>
      <c r="E26" s="6">
        <v>29</v>
      </c>
      <c r="F26" s="5">
        <f t="shared" ref="F26:F32" si="4">D26*E26/100</f>
        <v>13.281999999999998</v>
      </c>
      <c r="G26" s="7">
        <v>5.33</v>
      </c>
      <c r="H26" s="27"/>
      <c r="T26" s="1"/>
      <c r="AB26" s="11"/>
    </row>
    <row r="27" spans="1:28" ht="30" customHeight="1" x14ac:dyDescent="0.25">
      <c r="A27" s="11"/>
      <c r="B27" s="3" t="s">
        <v>16</v>
      </c>
      <c r="C27" s="4">
        <v>52.3</v>
      </c>
      <c r="D27" s="5">
        <f t="shared" si="3"/>
        <v>47.7</v>
      </c>
      <c r="E27" s="6">
        <v>29.1</v>
      </c>
      <c r="F27" s="5">
        <f t="shared" si="4"/>
        <v>13.880700000000001</v>
      </c>
      <c r="G27" s="7">
        <v>5.98</v>
      </c>
      <c r="H27" s="27"/>
      <c r="T27" s="1"/>
      <c r="AB27" s="11"/>
    </row>
    <row r="28" spans="1:28" ht="30" customHeight="1" x14ac:dyDescent="0.25">
      <c r="A28" s="11"/>
      <c r="B28" s="3" t="s">
        <v>17</v>
      </c>
      <c r="C28" s="4">
        <v>56.1</v>
      </c>
      <c r="D28" s="5">
        <f t="shared" si="3"/>
        <v>43.9</v>
      </c>
      <c r="E28" s="6">
        <v>32.4</v>
      </c>
      <c r="F28" s="5">
        <f t="shared" si="4"/>
        <v>14.223599999999999</v>
      </c>
      <c r="G28" s="7">
        <v>7.33</v>
      </c>
      <c r="H28" s="27"/>
      <c r="T28" s="1"/>
      <c r="AB28" s="11"/>
    </row>
    <row r="29" spans="1:28" ht="30" customHeight="1" x14ac:dyDescent="0.25">
      <c r="A29" s="11"/>
      <c r="B29" s="3" t="s">
        <v>18</v>
      </c>
      <c r="C29" s="9">
        <v>56.2</v>
      </c>
      <c r="D29" s="5">
        <f t="shared" si="3"/>
        <v>43.8</v>
      </c>
      <c r="E29" s="10">
        <v>33.299999999999997</v>
      </c>
      <c r="F29" s="5">
        <f t="shared" si="4"/>
        <v>14.585399999999998</v>
      </c>
      <c r="G29" s="29">
        <v>7.35</v>
      </c>
      <c r="H29" s="27"/>
      <c r="T29" s="1"/>
      <c r="AB29" s="11"/>
    </row>
    <row r="30" spans="1:28" ht="30" customHeight="1" x14ac:dyDescent="0.25">
      <c r="A30" s="11"/>
      <c r="B30" s="3" t="s">
        <v>19</v>
      </c>
      <c r="C30" s="9">
        <v>54.1</v>
      </c>
      <c r="D30" s="5">
        <f t="shared" si="3"/>
        <v>45.9</v>
      </c>
      <c r="E30" s="10">
        <v>33.4</v>
      </c>
      <c r="F30" s="5">
        <f t="shared" si="4"/>
        <v>15.330599999999999</v>
      </c>
      <c r="G30" s="29">
        <v>7.05</v>
      </c>
      <c r="H30" s="27"/>
      <c r="T30" s="1"/>
      <c r="AB30" s="11"/>
    </row>
    <row r="31" spans="1:28" ht="30" customHeight="1" x14ac:dyDescent="0.25">
      <c r="A31" s="11"/>
      <c r="B31" s="3" t="s">
        <v>20</v>
      </c>
      <c r="C31" s="9" t="s">
        <v>1</v>
      </c>
      <c r="D31" s="5" t="s">
        <v>1</v>
      </c>
      <c r="E31" s="10" t="s">
        <v>1</v>
      </c>
      <c r="F31" s="5" t="s">
        <v>1</v>
      </c>
      <c r="G31" s="29" t="s">
        <v>1</v>
      </c>
      <c r="H31" s="27"/>
      <c r="T31" s="1"/>
      <c r="AB31" s="11"/>
    </row>
    <row r="32" spans="1:28" ht="30" customHeight="1" x14ac:dyDescent="0.25">
      <c r="A32" s="11"/>
      <c r="B32" s="3" t="s">
        <v>21</v>
      </c>
      <c r="C32" s="9">
        <v>51.1</v>
      </c>
      <c r="D32" s="5">
        <f t="shared" si="3"/>
        <v>48.9</v>
      </c>
      <c r="E32" s="10">
        <v>31.3</v>
      </c>
      <c r="F32" s="5">
        <f t="shared" si="4"/>
        <v>15.3057</v>
      </c>
      <c r="G32" s="29">
        <v>6.41</v>
      </c>
      <c r="H32" s="27"/>
      <c r="T32" s="1"/>
      <c r="AB32" s="11"/>
    </row>
    <row r="33" spans="1:28" ht="6" customHeight="1" x14ac:dyDescent="0.25">
      <c r="A33" s="11"/>
      <c r="B33" s="21"/>
      <c r="C33" s="22"/>
      <c r="D33" s="22"/>
      <c r="E33" s="22"/>
      <c r="F33" s="22"/>
      <c r="G33" s="23"/>
      <c r="H33" s="27"/>
      <c r="T33" s="1"/>
      <c r="AB33" s="11"/>
    </row>
    <row r="34" spans="1:28" ht="30" customHeight="1" x14ac:dyDescent="0.25">
      <c r="A34" s="11"/>
      <c r="B34" s="3" t="s">
        <v>2</v>
      </c>
      <c r="C34" s="4">
        <f>AVERAGE(C22:C32)</f>
        <v>51.09</v>
      </c>
      <c r="D34" s="5">
        <f>AVERAGE(D22:D32)</f>
        <v>48.91</v>
      </c>
      <c r="E34" s="6">
        <f>AVERAGE(E22:E32)</f>
        <v>29.559999999999995</v>
      </c>
      <c r="F34" s="5">
        <f>AVERAGE(F22:F32)</f>
        <v>14.327959999999999</v>
      </c>
      <c r="G34" s="8">
        <f>AVERAGE(G22:G32)</f>
        <v>5.4670000000000005</v>
      </c>
      <c r="H34" s="27"/>
      <c r="T34" s="1"/>
      <c r="AB34" s="11"/>
    </row>
    <row r="35" spans="1:28" ht="30" customHeight="1" x14ac:dyDescent="0.25">
      <c r="A35" s="11"/>
      <c r="B35" s="3" t="s">
        <v>3</v>
      </c>
      <c r="C35" s="4">
        <f>MIN(C22:C32)</f>
        <v>37.299999999999997</v>
      </c>
      <c r="D35" s="5">
        <f>MIN(D22:D32)</f>
        <v>43.8</v>
      </c>
      <c r="E35" s="6">
        <f>MIN(E22:E32)</f>
        <v>22.5</v>
      </c>
      <c r="F35" s="5">
        <f>MIN(F22:F32)</f>
        <v>12.825999999999999</v>
      </c>
      <c r="G35" s="8">
        <f>MIN(G22:G32)</f>
        <v>2.56</v>
      </c>
      <c r="H35" s="27"/>
      <c r="T35" s="1"/>
      <c r="AB35" s="11"/>
    </row>
    <row r="36" spans="1:28" ht="30" customHeight="1" x14ac:dyDescent="0.25">
      <c r="A36" s="11"/>
      <c r="B36" s="3" t="s">
        <v>4</v>
      </c>
      <c r="C36" s="4">
        <f>MAX(C22:C32)</f>
        <v>56.2</v>
      </c>
      <c r="D36" s="5">
        <f>MAX(D22:D32)</f>
        <v>62.7</v>
      </c>
      <c r="E36" s="6">
        <f>MAX(E22:E32)</f>
        <v>33.4</v>
      </c>
      <c r="F36" s="5">
        <f>MAX(F22:F32)</f>
        <v>16.886100000000003</v>
      </c>
      <c r="G36" s="8">
        <f>MAX(G22:G32)</f>
        <v>7.35</v>
      </c>
      <c r="H36" s="27"/>
      <c r="T36" s="1"/>
      <c r="AB36" s="11"/>
    </row>
    <row r="37" spans="1:28" ht="30" customHeight="1" x14ac:dyDescent="0.25">
      <c r="A37" s="11"/>
      <c r="B37" s="3" t="s">
        <v>5</v>
      </c>
      <c r="C37" s="4">
        <f>C36-C35</f>
        <v>18.900000000000006</v>
      </c>
      <c r="D37" s="5">
        <f t="shared" ref="D37:G37" si="5">D36-D35</f>
        <v>18.900000000000006</v>
      </c>
      <c r="E37" s="6">
        <f t="shared" si="5"/>
        <v>10.899999999999999</v>
      </c>
      <c r="F37" s="5">
        <f t="shared" si="5"/>
        <v>4.0601000000000038</v>
      </c>
      <c r="G37" s="8">
        <f t="shared" si="5"/>
        <v>4.7899999999999991</v>
      </c>
      <c r="H37" s="27"/>
      <c r="T37" s="1"/>
      <c r="AB37" s="11"/>
    </row>
    <row r="38" spans="1:28" ht="30" customHeight="1" x14ac:dyDescent="0.25">
      <c r="A38" s="11"/>
      <c r="B38" s="18" t="s">
        <v>48</v>
      </c>
      <c r="C38" s="36"/>
      <c r="D38" s="36"/>
      <c r="E38" s="36"/>
      <c r="F38" s="36"/>
      <c r="G38" s="37"/>
      <c r="H38" s="27"/>
      <c r="T38" s="1"/>
      <c r="AB38" s="11"/>
    </row>
    <row r="39" spans="1:28" ht="30.6" customHeight="1" x14ac:dyDescent="0.25">
      <c r="A39" s="11"/>
      <c r="B39" s="3" t="s">
        <v>33</v>
      </c>
      <c r="C39" s="4" t="s">
        <v>1</v>
      </c>
      <c r="D39" s="5" t="s">
        <v>1</v>
      </c>
      <c r="E39" s="6" t="s">
        <v>1</v>
      </c>
      <c r="F39" s="5" t="s">
        <v>1</v>
      </c>
      <c r="G39" s="7" t="s">
        <v>1</v>
      </c>
      <c r="H39" s="27"/>
      <c r="T39" s="1"/>
      <c r="AB39" s="11"/>
    </row>
    <row r="40" spans="1:28" ht="30" customHeight="1" x14ac:dyDescent="0.25">
      <c r="A40" s="11"/>
      <c r="B40" s="3" t="s">
        <v>34</v>
      </c>
      <c r="C40" s="4">
        <v>51.6</v>
      </c>
      <c r="D40" s="5">
        <f t="shared" ref="D40:D41" si="6">100-C40</f>
        <v>48.4</v>
      </c>
      <c r="E40" s="6">
        <v>25.1</v>
      </c>
      <c r="F40" s="5">
        <f>D40*E40/100</f>
        <v>12.148400000000002</v>
      </c>
      <c r="G40" s="7">
        <v>4.46</v>
      </c>
      <c r="H40" s="27"/>
      <c r="T40" s="1"/>
      <c r="AB40" s="11"/>
    </row>
    <row r="41" spans="1:28" ht="30" customHeight="1" x14ac:dyDescent="0.25">
      <c r="A41" s="11"/>
      <c r="B41" s="3" t="s">
        <v>35</v>
      </c>
      <c r="C41" s="4">
        <v>54.6</v>
      </c>
      <c r="D41" s="5">
        <f t="shared" si="6"/>
        <v>45.4</v>
      </c>
      <c r="E41" s="6">
        <v>27.3</v>
      </c>
      <c r="F41" s="5">
        <f t="shared" ref="F41" si="7">D41*E41/100</f>
        <v>12.394200000000001</v>
      </c>
      <c r="G41" s="7">
        <v>4.21</v>
      </c>
      <c r="H41" s="27"/>
      <c r="T41" s="1"/>
      <c r="AB41" s="11"/>
    </row>
    <row r="42" spans="1:28" ht="30" customHeight="1" x14ac:dyDescent="0.25">
      <c r="A42" s="11"/>
      <c r="B42" s="3" t="s">
        <v>36</v>
      </c>
      <c r="C42" s="4">
        <v>54.8</v>
      </c>
      <c r="D42" s="5">
        <f>100-C42</f>
        <v>45.2</v>
      </c>
      <c r="E42" s="6">
        <v>28.7</v>
      </c>
      <c r="F42" s="5">
        <f>D42*E42/100</f>
        <v>12.9724</v>
      </c>
      <c r="G42" s="7">
        <v>5.28</v>
      </c>
      <c r="H42" s="27"/>
      <c r="T42" s="1"/>
      <c r="AB42" s="11"/>
    </row>
    <row r="43" spans="1:28" ht="30" customHeight="1" x14ac:dyDescent="0.25">
      <c r="A43" s="11"/>
      <c r="B43" s="3" t="s">
        <v>37</v>
      </c>
      <c r="C43" s="4">
        <v>54.3</v>
      </c>
      <c r="D43" s="5">
        <f>100-C43</f>
        <v>45.7</v>
      </c>
      <c r="E43" s="6">
        <v>31.5</v>
      </c>
      <c r="F43" s="5">
        <f>D43*E43/100</f>
        <v>14.395500000000002</v>
      </c>
      <c r="G43" s="7">
        <v>5.58</v>
      </c>
      <c r="H43" s="27"/>
      <c r="T43" s="1"/>
      <c r="AB43" s="11"/>
    </row>
    <row r="44" spans="1:28" ht="30" customHeight="1" x14ac:dyDescent="0.25">
      <c r="A44" s="11"/>
      <c r="B44" s="3" t="s">
        <v>38</v>
      </c>
      <c r="C44" s="4">
        <v>54.5</v>
      </c>
      <c r="D44" s="5">
        <f>100-C44</f>
        <v>45.5</v>
      </c>
      <c r="E44" s="6">
        <v>30.1</v>
      </c>
      <c r="F44" s="5">
        <f>D44*E44/100</f>
        <v>13.695499999999999</v>
      </c>
      <c r="G44" s="7">
        <v>5.62</v>
      </c>
      <c r="H44" s="27"/>
      <c r="T44" s="1"/>
      <c r="AB44" s="11"/>
    </row>
    <row r="45" spans="1:28" ht="30" customHeight="1" x14ac:dyDescent="0.25">
      <c r="A45" s="11"/>
      <c r="B45" s="3" t="s">
        <v>39</v>
      </c>
      <c r="C45" s="4">
        <v>55.3</v>
      </c>
      <c r="D45" s="5">
        <f>100-C45</f>
        <v>44.7</v>
      </c>
      <c r="E45" s="6">
        <v>30.8</v>
      </c>
      <c r="F45" s="5">
        <f>D45*E45/100</f>
        <v>13.767600000000002</v>
      </c>
      <c r="G45" s="7">
        <v>6.06</v>
      </c>
      <c r="H45" s="27"/>
      <c r="T45" s="1"/>
      <c r="AB45" s="11"/>
    </row>
    <row r="46" spans="1:28" ht="30" customHeight="1" x14ac:dyDescent="0.25">
      <c r="A46" s="11"/>
      <c r="B46" s="3" t="s">
        <v>40</v>
      </c>
      <c r="C46" s="4"/>
      <c r="D46" s="5"/>
      <c r="E46" s="6"/>
      <c r="F46" s="5"/>
      <c r="G46" s="7"/>
      <c r="H46" s="27"/>
      <c r="T46" s="1"/>
      <c r="AB46" s="11"/>
    </row>
    <row r="47" spans="1:28" ht="30" customHeight="1" x14ac:dyDescent="0.25">
      <c r="A47" s="11"/>
      <c r="B47" s="3" t="s">
        <v>41</v>
      </c>
      <c r="C47" s="4"/>
      <c r="D47" s="5"/>
      <c r="E47" s="6"/>
      <c r="F47" s="5"/>
      <c r="G47" s="7"/>
      <c r="H47" s="27"/>
      <c r="T47" s="1"/>
      <c r="AB47" s="11"/>
    </row>
    <row r="48" spans="1:28" ht="30" customHeight="1" x14ac:dyDescent="0.25">
      <c r="A48" s="11"/>
      <c r="B48" s="3" t="s">
        <v>42</v>
      </c>
      <c r="C48" s="4"/>
      <c r="D48" s="5"/>
      <c r="E48" s="6"/>
      <c r="F48" s="5"/>
      <c r="G48" s="7"/>
      <c r="H48" s="27"/>
      <c r="T48" s="1"/>
      <c r="AB48" s="11"/>
    </row>
    <row r="49" spans="1:28" ht="30" customHeight="1" x14ac:dyDescent="0.25">
      <c r="A49" s="11"/>
      <c r="B49" s="3" t="s">
        <v>43</v>
      </c>
      <c r="C49" s="4"/>
      <c r="D49" s="5"/>
      <c r="E49" s="6"/>
      <c r="F49" s="5"/>
      <c r="G49" s="7"/>
      <c r="H49" s="27"/>
      <c r="T49" s="1"/>
      <c r="AB49" s="11"/>
    </row>
    <row r="50" spans="1:28" ht="6" customHeight="1" x14ac:dyDescent="0.25">
      <c r="A50" s="11"/>
      <c r="B50" s="21"/>
      <c r="C50" s="22"/>
      <c r="D50" s="22"/>
      <c r="E50" s="22"/>
      <c r="F50" s="22"/>
      <c r="G50" s="23"/>
      <c r="H50" s="27"/>
      <c r="T50" s="1"/>
      <c r="AB50" s="11"/>
    </row>
    <row r="51" spans="1:28" ht="30" customHeight="1" x14ac:dyDescent="0.25">
      <c r="A51" s="11"/>
      <c r="B51" s="3" t="s">
        <v>2</v>
      </c>
      <c r="C51" s="4">
        <f>AVERAGE(C39:C49)</f>
        <v>54.183333333333337</v>
      </c>
      <c r="D51" s="5">
        <f>AVERAGE(D39:D49)</f>
        <v>45.816666666666663</v>
      </c>
      <c r="E51" s="6">
        <f>AVERAGE(E39:E49)</f>
        <v>28.916666666666671</v>
      </c>
      <c r="F51" s="5">
        <f>AVERAGE(F39:F49)</f>
        <v>13.228933333333332</v>
      </c>
      <c r="G51" s="8">
        <f>AVERAGE(G39:G49)</f>
        <v>5.2016666666666671</v>
      </c>
      <c r="H51" s="27"/>
      <c r="T51" s="1"/>
      <c r="AB51" s="11"/>
    </row>
    <row r="52" spans="1:28" ht="30" customHeight="1" x14ac:dyDescent="0.25">
      <c r="A52" s="11"/>
      <c r="B52" s="3" t="s">
        <v>3</v>
      </c>
      <c r="C52" s="4">
        <f>MIN(C39:C49)</f>
        <v>51.6</v>
      </c>
      <c r="D52" s="5">
        <f>MIN(D39:D49)</f>
        <v>44.7</v>
      </c>
      <c r="E52" s="6">
        <f>MIN(E39:E49)</f>
        <v>25.1</v>
      </c>
      <c r="F52" s="5">
        <f>MIN(F39:F49)</f>
        <v>12.148400000000002</v>
      </c>
      <c r="G52" s="8">
        <f>MIN(G39:G49)</f>
        <v>4.21</v>
      </c>
      <c r="H52" s="27"/>
      <c r="T52" s="1"/>
      <c r="AB52" s="11"/>
    </row>
    <row r="53" spans="1:28" ht="30" customHeight="1" x14ac:dyDescent="0.25">
      <c r="A53" s="11"/>
      <c r="B53" s="3" t="s">
        <v>4</v>
      </c>
      <c r="C53" s="4">
        <f>MAX(C39:C49)</f>
        <v>55.3</v>
      </c>
      <c r="D53" s="5">
        <f>MAX(D39:D49)</f>
        <v>48.4</v>
      </c>
      <c r="E53" s="6">
        <f>MAX(E39:E49)</f>
        <v>31.5</v>
      </c>
      <c r="F53" s="5">
        <f>MAX(F39:F49)</f>
        <v>14.395500000000002</v>
      </c>
      <c r="G53" s="8">
        <f>MAX(G39:G49)</f>
        <v>6.06</v>
      </c>
      <c r="H53" s="27"/>
      <c r="T53" s="1"/>
      <c r="AB53" s="11"/>
    </row>
    <row r="54" spans="1:28" ht="30" customHeight="1" x14ac:dyDescent="0.25">
      <c r="A54" s="11"/>
      <c r="B54" s="3" t="s">
        <v>5</v>
      </c>
      <c r="C54" s="4">
        <f>C53-C52</f>
        <v>3.6999999999999957</v>
      </c>
      <c r="D54" s="5">
        <f t="shared" ref="D54:G54" si="8">D53-D52</f>
        <v>3.6999999999999957</v>
      </c>
      <c r="E54" s="6">
        <f t="shared" si="8"/>
        <v>6.3999999999999986</v>
      </c>
      <c r="F54" s="5">
        <f t="shared" si="8"/>
        <v>2.2470999999999997</v>
      </c>
      <c r="G54" s="8">
        <f t="shared" si="8"/>
        <v>1.8499999999999996</v>
      </c>
      <c r="H54" s="27"/>
      <c r="T54" s="1"/>
      <c r="AB54" s="11"/>
    </row>
    <row r="55" spans="1:28" ht="30" customHeight="1" x14ac:dyDescent="0.25">
      <c r="A55" s="11"/>
      <c r="H55" s="27"/>
      <c r="T55" s="1"/>
      <c r="AB55" s="11"/>
    </row>
    <row r="56" spans="1:28" ht="30.6" customHeight="1" x14ac:dyDescent="0.25">
      <c r="A56" s="11"/>
      <c r="H56" s="27"/>
      <c r="T56" s="1"/>
      <c r="AB56" s="11"/>
    </row>
    <row r="57" spans="1:28" ht="30" customHeight="1" x14ac:dyDescent="0.25">
      <c r="A57" s="11"/>
      <c r="H57" s="27"/>
      <c r="T57" s="1"/>
      <c r="AB57" s="11"/>
    </row>
    <row r="58" spans="1:28" ht="30" customHeight="1" x14ac:dyDescent="0.25">
      <c r="A58" s="11"/>
      <c r="H58" s="27"/>
      <c r="T58" s="1"/>
      <c r="AB58" s="11"/>
    </row>
    <row r="59" spans="1:28" ht="30" customHeight="1" x14ac:dyDescent="0.25">
      <c r="A59" s="11"/>
      <c r="H59" s="27"/>
      <c r="T59" s="1"/>
      <c r="AB59" s="11"/>
    </row>
    <row r="60" spans="1:28" ht="30" customHeight="1" x14ac:dyDescent="0.25">
      <c r="A60" s="11"/>
      <c r="H60" s="27"/>
      <c r="T60" s="1"/>
      <c r="AB60" s="11"/>
    </row>
    <row r="61" spans="1:28" ht="30" customHeight="1" x14ac:dyDescent="0.25">
      <c r="A61" s="11"/>
      <c r="H61" s="27"/>
      <c r="T61" s="1"/>
      <c r="AB61" s="11"/>
    </row>
    <row r="62" spans="1:28" ht="30" customHeight="1" x14ac:dyDescent="0.25">
      <c r="A62" s="11"/>
      <c r="H62" s="27"/>
      <c r="T62" s="1"/>
      <c r="AB62" s="11"/>
    </row>
    <row r="63" spans="1:28" ht="30" customHeight="1" x14ac:dyDescent="0.25">
      <c r="A63" s="11"/>
      <c r="H63" s="27"/>
      <c r="T63" s="1"/>
      <c r="AB63" s="11"/>
    </row>
    <row r="64" spans="1:28" ht="30" customHeight="1" x14ac:dyDescent="0.25">
      <c r="A64" s="11"/>
      <c r="H64" s="27"/>
      <c r="T64" s="1"/>
      <c r="AB64" s="11"/>
    </row>
    <row r="65" spans="1:28" ht="30" customHeight="1" x14ac:dyDescent="0.25">
      <c r="A65" s="11"/>
      <c r="H65" s="27"/>
      <c r="T65" s="1"/>
      <c r="AB65" s="11"/>
    </row>
    <row r="66" spans="1:28" ht="30" customHeight="1" x14ac:dyDescent="0.25">
      <c r="A66" s="11"/>
      <c r="H66" s="27"/>
      <c r="T66" s="1"/>
      <c r="AB66" s="11"/>
    </row>
    <row r="67" spans="1:28" ht="6" customHeight="1" x14ac:dyDescent="0.25">
      <c r="A67" s="11"/>
      <c r="H67" s="27"/>
      <c r="T67" s="1"/>
      <c r="AB67" s="11"/>
    </row>
    <row r="68" spans="1:28" ht="30" customHeight="1" x14ac:dyDescent="0.25">
      <c r="A68" s="11"/>
      <c r="H68" s="27"/>
      <c r="T68" s="1"/>
      <c r="AB68" s="11"/>
    </row>
    <row r="69" spans="1:28" ht="30" customHeight="1" x14ac:dyDescent="0.25">
      <c r="A69" s="11"/>
      <c r="H69" s="27"/>
      <c r="T69" s="1"/>
      <c r="AB69" s="11"/>
    </row>
    <row r="70" spans="1:28" ht="30" customHeight="1" x14ac:dyDescent="0.25">
      <c r="A70" s="11"/>
      <c r="H70" s="27"/>
      <c r="T70" s="1"/>
      <c r="AB70" s="11"/>
    </row>
    <row r="71" spans="1:28" ht="30" customHeight="1" x14ac:dyDescent="0.25">
      <c r="A71" s="11"/>
      <c r="H71" s="27"/>
      <c r="T71" s="1"/>
      <c r="AB71" s="11"/>
    </row>
    <row r="72" spans="1:28" ht="30" customHeight="1" x14ac:dyDescent="0.25">
      <c r="A72" s="11"/>
      <c r="H72" s="27"/>
      <c r="T72" s="1"/>
      <c r="AB72" s="11"/>
    </row>
    <row r="73" spans="1:28" ht="30.6" customHeight="1" x14ac:dyDescent="0.25">
      <c r="A73" s="11"/>
      <c r="H73" s="27"/>
      <c r="T73" s="1"/>
      <c r="AB73" s="11"/>
    </row>
    <row r="74" spans="1:28" ht="30" customHeight="1" x14ac:dyDescent="0.25">
      <c r="A74" s="11"/>
      <c r="H74" s="27"/>
      <c r="T74" s="1"/>
      <c r="AB74" s="11"/>
    </row>
    <row r="75" spans="1:28" ht="30" customHeight="1" x14ac:dyDescent="0.25">
      <c r="A75" s="11"/>
      <c r="B75" s="1"/>
      <c r="C75" s="1"/>
      <c r="D75" s="1"/>
      <c r="E75" s="1"/>
      <c r="F75" s="1"/>
      <c r="G75" s="1"/>
      <c r="H75" s="27"/>
      <c r="T75" s="1"/>
      <c r="AB75" s="11"/>
    </row>
    <row r="76" spans="1:28" ht="30" customHeight="1" x14ac:dyDescent="0.25">
      <c r="A76" s="11"/>
      <c r="B76" s="1"/>
      <c r="C76" s="1"/>
      <c r="D76" s="1"/>
      <c r="E76" s="1"/>
      <c r="F76" s="1"/>
      <c r="G76" s="1"/>
      <c r="H76" s="27"/>
      <c r="T76" s="1"/>
      <c r="AB76" s="11"/>
    </row>
    <row r="77" spans="1:28" ht="30" customHeight="1" x14ac:dyDescent="0.25">
      <c r="A77" s="11"/>
      <c r="B77" s="1"/>
      <c r="C77" s="1"/>
      <c r="D77" s="1"/>
      <c r="E77" s="1"/>
      <c r="F77" s="1"/>
      <c r="G77" s="1"/>
      <c r="H77" s="27"/>
      <c r="T77" s="1"/>
      <c r="AB77" s="11"/>
    </row>
    <row r="78" spans="1:28" ht="30" customHeight="1" x14ac:dyDescent="0.25">
      <c r="A78" s="11"/>
      <c r="B78" s="1"/>
      <c r="C78" s="1"/>
      <c r="D78" s="1"/>
      <c r="E78" s="1"/>
      <c r="F78" s="1"/>
      <c r="G78" s="1"/>
      <c r="H78" s="27"/>
      <c r="T78" s="1"/>
      <c r="AB78" s="11"/>
    </row>
    <row r="79" spans="1:28" ht="30" customHeight="1" x14ac:dyDescent="0.25">
      <c r="A79" s="11"/>
      <c r="B79" s="1"/>
      <c r="C79" s="1"/>
      <c r="D79" s="1"/>
      <c r="E79" s="1"/>
      <c r="F79" s="1"/>
      <c r="G79" s="1"/>
      <c r="H79" s="27"/>
      <c r="T79" s="1"/>
      <c r="AB79" s="11"/>
    </row>
    <row r="80" spans="1:28" ht="30" customHeight="1" x14ac:dyDescent="0.25">
      <c r="A80" s="11"/>
      <c r="B80" s="1"/>
      <c r="C80" s="1"/>
      <c r="D80" s="1"/>
      <c r="E80" s="1"/>
      <c r="F80" s="1"/>
      <c r="G80" s="1"/>
      <c r="H80" s="27"/>
      <c r="T80" s="1"/>
      <c r="AB80" s="11"/>
    </row>
    <row r="81" spans="1:28" ht="30" customHeight="1" x14ac:dyDescent="0.25">
      <c r="A81" s="11"/>
      <c r="B81" s="1"/>
      <c r="C81" s="1"/>
      <c r="D81" s="1"/>
      <c r="E81" s="1"/>
      <c r="F81" s="1"/>
      <c r="G81" s="1"/>
      <c r="H81" s="27"/>
      <c r="T81" s="1"/>
      <c r="AB81" s="11"/>
    </row>
    <row r="82" spans="1:28" ht="30" customHeight="1" x14ac:dyDescent="0.25">
      <c r="A82" s="11"/>
      <c r="B82" s="1"/>
      <c r="C82" s="1"/>
      <c r="D82" s="1"/>
      <c r="E82" s="1"/>
      <c r="F82" s="1"/>
      <c r="G82" s="1"/>
      <c r="H82" s="27"/>
      <c r="T82" s="1"/>
      <c r="AB82" s="11"/>
    </row>
    <row r="83" spans="1:28" ht="30" customHeight="1" x14ac:dyDescent="0.25">
      <c r="A83" s="11"/>
      <c r="B83" s="1"/>
      <c r="C83" s="1"/>
      <c r="D83" s="1"/>
      <c r="E83" s="1"/>
      <c r="F83" s="1"/>
      <c r="G83" s="1"/>
      <c r="H83" s="27"/>
      <c r="T83" s="1"/>
      <c r="AB83" s="11"/>
    </row>
    <row r="84" spans="1:28" ht="6" customHeight="1" x14ac:dyDescent="0.25">
      <c r="A84" s="11"/>
      <c r="B84" s="1"/>
      <c r="C84" s="1"/>
      <c r="D84" s="1"/>
      <c r="E84" s="1"/>
      <c r="F84" s="1"/>
      <c r="G84" s="1"/>
      <c r="H84" s="27"/>
      <c r="T84" s="1"/>
      <c r="AB84" s="11"/>
    </row>
    <row r="85" spans="1:28" ht="30" customHeight="1" x14ac:dyDescent="0.25">
      <c r="A85" s="11"/>
      <c r="B85" s="1"/>
      <c r="C85" s="1"/>
      <c r="D85" s="1"/>
      <c r="E85" s="1"/>
      <c r="F85" s="1"/>
      <c r="G85" s="1"/>
      <c r="H85" s="27"/>
      <c r="T85" s="1"/>
      <c r="AB85" s="11"/>
    </row>
    <row r="86" spans="1:28" ht="30" customHeight="1" x14ac:dyDescent="0.25">
      <c r="A86" s="11"/>
      <c r="B86" s="1"/>
      <c r="C86" s="1"/>
      <c r="D86" s="1"/>
      <c r="E86" s="1"/>
      <c r="F86" s="1"/>
      <c r="G86" s="1"/>
      <c r="H86" s="27"/>
      <c r="T86" s="1"/>
      <c r="AB86" s="11"/>
    </row>
    <row r="87" spans="1:28" ht="30" customHeight="1" x14ac:dyDescent="0.25">
      <c r="A87" s="11"/>
      <c r="B87" s="1"/>
      <c r="C87" s="1"/>
      <c r="D87" s="1"/>
      <c r="E87" s="1"/>
      <c r="F87" s="1"/>
      <c r="G87" s="1"/>
      <c r="H87" s="27"/>
      <c r="T87" s="1"/>
      <c r="AB87" s="11"/>
    </row>
    <row r="88" spans="1:28" ht="30" customHeight="1" x14ac:dyDescent="0.25">
      <c r="A88" s="11"/>
      <c r="B88" s="1"/>
      <c r="C88" s="1"/>
      <c r="D88" s="1"/>
      <c r="E88" s="1"/>
      <c r="F88" s="1"/>
      <c r="G88" s="1"/>
      <c r="H88" s="27"/>
      <c r="T88" s="1"/>
      <c r="AB88" s="11"/>
    </row>
    <row r="89" spans="1:28" ht="30" customHeight="1" x14ac:dyDescent="0.25">
      <c r="A89" s="11"/>
      <c r="B89" s="1"/>
      <c r="C89" s="1"/>
      <c r="D89" s="1"/>
      <c r="E89" s="1"/>
      <c r="F89" s="1"/>
      <c r="G89" s="1"/>
      <c r="H89" s="27"/>
      <c r="T89" s="1"/>
      <c r="AB89" s="11"/>
    </row>
    <row r="90" spans="1:28" ht="30.6" customHeight="1" x14ac:dyDescent="0.25">
      <c r="A90" s="11"/>
      <c r="B90" s="1"/>
      <c r="C90" s="1"/>
      <c r="D90" s="1"/>
      <c r="E90" s="1"/>
      <c r="F90" s="1"/>
      <c r="G90" s="1"/>
      <c r="H90" s="27"/>
      <c r="T90" s="1"/>
      <c r="AB90" s="11"/>
    </row>
    <row r="91" spans="1:28" ht="30" customHeight="1" x14ac:dyDescent="0.25">
      <c r="A91" s="11"/>
      <c r="B91" s="1"/>
      <c r="C91" s="1"/>
      <c r="D91" s="1"/>
      <c r="E91" s="1"/>
      <c r="F91" s="1"/>
      <c r="G91" s="1"/>
      <c r="H91" s="27"/>
      <c r="T91" s="1"/>
      <c r="AB91" s="11"/>
    </row>
    <row r="92" spans="1:28" ht="30" customHeight="1" x14ac:dyDescent="0.25">
      <c r="A92" s="11"/>
      <c r="B92" s="1"/>
      <c r="C92" s="1"/>
      <c r="D92" s="1"/>
      <c r="E92" s="1"/>
      <c r="F92" s="1"/>
      <c r="G92" s="1"/>
      <c r="H92" s="27"/>
      <c r="T92" s="1"/>
      <c r="AB92" s="11"/>
    </row>
    <row r="93" spans="1:28" ht="30" customHeight="1" x14ac:dyDescent="0.25">
      <c r="A93" s="11"/>
      <c r="B93" s="1"/>
      <c r="C93" s="1"/>
      <c r="D93" s="1"/>
      <c r="E93" s="1"/>
      <c r="F93" s="1"/>
      <c r="G93" s="1"/>
      <c r="H93" s="27"/>
      <c r="T93" s="1"/>
      <c r="AB93" s="11"/>
    </row>
    <row r="94" spans="1:28" ht="30" customHeight="1" x14ac:dyDescent="0.25">
      <c r="A94" s="11"/>
      <c r="B94" s="1"/>
      <c r="C94" s="1"/>
      <c r="D94" s="1"/>
      <c r="E94" s="1"/>
      <c r="F94" s="1"/>
      <c r="G94" s="1"/>
      <c r="H94" s="27"/>
      <c r="T94" s="1"/>
      <c r="AB94" s="11"/>
    </row>
    <row r="95" spans="1:28" ht="30" customHeight="1" x14ac:dyDescent="0.25">
      <c r="A95" s="11"/>
      <c r="B95" s="1"/>
      <c r="C95" s="1"/>
      <c r="D95" s="1"/>
      <c r="E95" s="1"/>
      <c r="F95" s="1"/>
      <c r="G95" s="1"/>
      <c r="H95" s="27"/>
      <c r="T95" s="1"/>
      <c r="AB95" s="11"/>
    </row>
    <row r="96" spans="1:28" ht="30" customHeight="1" x14ac:dyDescent="0.25">
      <c r="A96" s="11"/>
      <c r="B96" s="1"/>
      <c r="C96" s="1"/>
      <c r="D96" s="1"/>
      <c r="E96" s="1"/>
      <c r="F96" s="1"/>
      <c r="G96" s="1"/>
      <c r="H96" s="27"/>
      <c r="T96" s="1"/>
      <c r="AB96" s="11"/>
    </row>
    <row r="97" spans="1:28" ht="30" customHeight="1" x14ac:dyDescent="0.25">
      <c r="A97" s="11"/>
      <c r="B97" s="1"/>
      <c r="C97" s="1"/>
      <c r="D97" s="1"/>
      <c r="E97" s="1"/>
      <c r="F97" s="1"/>
      <c r="G97" s="1"/>
      <c r="H97" s="27"/>
      <c r="T97" s="1"/>
      <c r="AB97" s="11"/>
    </row>
    <row r="98" spans="1:28" ht="30" customHeight="1" x14ac:dyDescent="0.25">
      <c r="A98" s="11"/>
      <c r="B98" s="1"/>
      <c r="C98" s="1"/>
      <c r="D98" s="1"/>
      <c r="E98" s="1"/>
      <c r="F98" s="1"/>
      <c r="G98" s="1"/>
      <c r="H98" s="27"/>
      <c r="T98" s="1"/>
      <c r="AB98" s="11"/>
    </row>
    <row r="99" spans="1:28" ht="30" customHeight="1" x14ac:dyDescent="0.25">
      <c r="A99" s="11"/>
      <c r="B99" s="1"/>
      <c r="C99" s="1"/>
      <c r="D99" s="1"/>
      <c r="E99" s="1"/>
      <c r="F99" s="1"/>
      <c r="G99" s="1"/>
      <c r="H99" s="27"/>
      <c r="T99" s="1"/>
      <c r="AB99" s="11"/>
    </row>
    <row r="100" spans="1:28" ht="30" customHeight="1" x14ac:dyDescent="0.25">
      <c r="A100" s="11"/>
      <c r="B100" s="1"/>
      <c r="C100" s="1"/>
      <c r="D100" s="1"/>
      <c r="E100" s="1"/>
      <c r="F100" s="1"/>
      <c r="G100" s="1"/>
      <c r="H100" s="27"/>
      <c r="T100" s="1"/>
      <c r="AB100" s="11"/>
    </row>
    <row r="101" spans="1:28" ht="6" customHeight="1" x14ac:dyDescent="0.25">
      <c r="A101" s="11"/>
      <c r="B101" s="1"/>
      <c r="C101" s="1"/>
      <c r="D101" s="1"/>
      <c r="E101" s="1"/>
      <c r="F101" s="1"/>
      <c r="G101" s="1"/>
      <c r="H101" s="27"/>
      <c r="T101" s="1"/>
      <c r="AB101" s="11"/>
    </row>
    <row r="102" spans="1:28" ht="30" customHeight="1" x14ac:dyDescent="0.25">
      <c r="A102" s="11"/>
      <c r="B102" s="1"/>
      <c r="C102" s="1"/>
      <c r="D102" s="1"/>
      <c r="E102" s="1"/>
      <c r="F102" s="1"/>
      <c r="G102" s="1"/>
      <c r="H102" s="27"/>
      <c r="T102" s="1"/>
      <c r="AB102" s="11"/>
    </row>
    <row r="103" spans="1:28" ht="30" customHeight="1" x14ac:dyDescent="0.25">
      <c r="A103" s="11"/>
      <c r="B103" s="1"/>
      <c r="C103" s="1"/>
      <c r="D103" s="1"/>
      <c r="E103" s="1"/>
      <c r="F103" s="1"/>
      <c r="G103" s="1"/>
      <c r="H103" s="27"/>
      <c r="T103" s="1"/>
      <c r="AB103" s="11"/>
    </row>
    <row r="104" spans="1:28" ht="30" customHeight="1" x14ac:dyDescent="0.25">
      <c r="A104" s="11"/>
      <c r="B104" s="1"/>
      <c r="C104" s="1"/>
      <c r="D104" s="1"/>
      <c r="E104" s="1"/>
      <c r="F104" s="1"/>
      <c r="G104" s="1"/>
      <c r="H104" s="27"/>
      <c r="T104" s="1"/>
      <c r="AB104" s="11"/>
    </row>
    <row r="105" spans="1:28" ht="30" customHeight="1" x14ac:dyDescent="0.25">
      <c r="A105" s="11"/>
      <c r="B105" s="1"/>
      <c r="C105" s="1"/>
      <c r="D105" s="1"/>
      <c r="E105" s="1"/>
      <c r="F105" s="1"/>
      <c r="G105" s="1"/>
      <c r="H105" s="27"/>
      <c r="T105" s="1"/>
      <c r="AB105" s="11"/>
    </row>
    <row r="106" spans="1:28" x14ac:dyDescent="0.25">
      <c r="A106" s="11"/>
      <c r="B106" s="1"/>
      <c r="C106" s="1"/>
      <c r="D106" s="1"/>
      <c r="E106" s="1"/>
      <c r="F106" s="1"/>
      <c r="G106" s="1"/>
      <c r="H106" s="27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</sheetData>
  <mergeCells count="13">
    <mergeCell ref="B38:G38"/>
    <mergeCell ref="B50:G50"/>
    <mergeCell ref="I106:AA106"/>
    <mergeCell ref="A1:AH1"/>
    <mergeCell ref="A2:A106"/>
    <mergeCell ref="B2:G2"/>
    <mergeCell ref="H2:H106"/>
    <mergeCell ref="I2:AH3"/>
    <mergeCell ref="B4:G4"/>
    <mergeCell ref="AB4:AB106"/>
    <mergeCell ref="B16:G16"/>
    <mergeCell ref="B21:G21"/>
    <mergeCell ref="B33:G3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D7D04-1C6B-4E3C-8AFD-0A5A62AE45A5}">
  <dimension ref="A1:AH106"/>
  <sheetViews>
    <sheetView zoomScale="80" zoomScaleNormal="80" workbookViewId="0">
      <selection activeCell="H2" sqref="H2:H106"/>
    </sheetView>
  </sheetViews>
  <sheetFormatPr defaultRowHeight="15" x14ac:dyDescent="0.25"/>
  <cols>
    <col min="1" max="1" width="2.7109375" customWidth="1"/>
    <col min="2" max="2" width="22.7109375" customWidth="1"/>
    <col min="3" max="3" width="10.140625" customWidth="1"/>
    <col min="4" max="4" width="14.85546875" bestFit="1" customWidth="1"/>
    <col min="5" max="5" width="13.5703125" bestFit="1" customWidth="1"/>
    <col min="6" max="6" width="16.28515625" bestFit="1" customWidth="1"/>
    <col min="7" max="7" width="18.7109375" bestFit="1" customWidth="1"/>
    <col min="8" max="8" width="2.7109375" customWidth="1"/>
    <col min="20" max="20" width="2.7109375" customWidth="1"/>
    <col min="27" max="27" width="6.28515625" customWidth="1"/>
    <col min="28" max="28" width="2.7109375" customWidth="1"/>
  </cols>
  <sheetData>
    <row r="1" spans="1:34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30" customHeight="1" x14ac:dyDescent="0.25">
      <c r="A2" s="11"/>
      <c r="B2" s="24" t="s">
        <v>55</v>
      </c>
      <c r="C2" s="25"/>
      <c r="D2" s="25"/>
      <c r="E2" s="25"/>
      <c r="F2" s="25"/>
      <c r="G2" s="26"/>
      <c r="H2" s="27"/>
      <c r="I2" s="30" t="s">
        <v>56</v>
      </c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2"/>
    </row>
    <row r="3" spans="1:34" ht="57" customHeight="1" thickBot="1" x14ac:dyDescent="0.3">
      <c r="A3" s="11"/>
      <c r="B3" s="2" t="s">
        <v>0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7"/>
      <c r="I3" s="33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5"/>
    </row>
    <row r="4" spans="1:34" ht="30" customHeight="1" thickTop="1" x14ac:dyDescent="0.25">
      <c r="A4" s="11"/>
      <c r="B4" s="38" t="s">
        <v>49</v>
      </c>
      <c r="C4" s="19"/>
      <c r="D4" s="19"/>
      <c r="E4" s="19"/>
      <c r="F4" s="19"/>
      <c r="G4" s="20"/>
      <c r="H4" s="27"/>
      <c r="T4" s="1"/>
      <c r="AB4" s="11"/>
    </row>
    <row r="5" spans="1:34" ht="30.6" customHeight="1" x14ac:dyDescent="0.25">
      <c r="A5" s="11"/>
      <c r="B5" s="3" t="s">
        <v>22</v>
      </c>
      <c r="C5" s="4">
        <v>48.3</v>
      </c>
      <c r="D5" s="5">
        <f>100-C5</f>
        <v>51.7</v>
      </c>
      <c r="E5" s="6">
        <v>26.9</v>
      </c>
      <c r="F5" s="5">
        <f>D5*E5/100</f>
        <v>13.907299999999999</v>
      </c>
      <c r="G5" s="7">
        <v>1.89</v>
      </c>
      <c r="H5" s="27"/>
      <c r="T5" s="1"/>
      <c r="AB5" s="11"/>
    </row>
    <row r="6" spans="1:34" ht="30" customHeight="1" x14ac:dyDescent="0.25">
      <c r="A6" s="11"/>
      <c r="B6" s="3" t="s">
        <v>23</v>
      </c>
      <c r="C6" s="4">
        <v>56.3</v>
      </c>
      <c r="D6" s="5">
        <f>100-C6</f>
        <v>43.7</v>
      </c>
      <c r="E6" s="6">
        <v>27</v>
      </c>
      <c r="F6" s="5">
        <f t="shared" ref="F6:F14" si="0">D6*E6/100</f>
        <v>11.799000000000001</v>
      </c>
      <c r="G6" s="7">
        <v>2</v>
      </c>
      <c r="H6" s="27"/>
      <c r="T6" s="1"/>
      <c r="AB6" s="11"/>
    </row>
    <row r="7" spans="1:34" ht="30" customHeight="1" x14ac:dyDescent="0.25">
      <c r="A7" s="11"/>
      <c r="B7" s="3" t="s">
        <v>24</v>
      </c>
      <c r="C7" s="4">
        <v>52.8</v>
      </c>
      <c r="D7" s="5">
        <f t="shared" ref="D7:D14" si="1">100-C7</f>
        <v>47.2</v>
      </c>
      <c r="E7" s="6">
        <v>31.1</v>
      </c>
      <c r="F7" s="5">
        <f t="shared" si="0"/>
        <v>14.679200000000002</v>
      </c>
      <c r="G7" s="7">
        <v>2.14</v>
      </c>
      <c r="H7" s="27"/>
      <c r="T7" s="1"/>
      <c r="AB7" s="11"/>
    </row>
    <row r="8" spans="1:34" ht="30" customHeight="1" x14ac:dyDescent="0.25">
      <c r="A8" s="11"/>
      <c r="B8" s="3" t="s">
        <v>25</v>
      </c>
      <c r="C8" s="4">
        <v>54.1</v>
      </c>
      <c r="D8" s="5">
        <f t="shared" si="1"/>
        <v>45.9</v>
      </c>
      <c r="E8" s="6">
        <v>32.200000000000003</v>
      </c>
      <c r="F8" s="5">
        <f t="shared" si="0"/>
        <v>14.7798</v>
      </c>
      <c r="G8" s="7">
        <v>3.45</v>
      </c>
      <c r="H8" s="27"/>
      <c r="T8" s="1"/>
      <c r="AB8" s="11"/>
    </row>
    <row r="9" spans="1:34" ht="30" customHeight="1" x14ac:dyDescent="0.25">
      <c r="A9" s="11"/>
      <c r="B9" s="3" t="s">
        <v>26</v>
      </c>
      <c r="C9" s="4">
        <v>55.1</v>
      </c>
      <c r="D9" s="5">
        <f t="shared" si="1"/>
        <v>44.9</v>
      </c>
      <c r="E9" s="6">
        <v>33.200000000000003</v>
      </c>
      <c r="F9" s="5">
        <f t="shared" si="0"/>
        <v>14.9068</v>
      </c>
      <c r="G9" s="7">
        <v>3.63</v>
      </c>
      <c r="H9" s="27"/>
      <c r="T9" s="1"/>
      <c r="AB9" s="11"/>
    </row>
    <row r="10" spans="1:34" ht="30" customHeight="1" x14ac:dyDescent="0.25">
      <c r="A10" s="11"/>
      <c r="B10" s="3" t="s">
        <v>27</v>
      </c>
      <c r="C10" s="4">
        <v>55.4</v>
      </c>
      <c r="D10" s="5">
        <f t="shared" si="1"/>
        <v>44.6</v>
      </c>
      <c r="E10" s="6">
        <v>34.700000000000003</v>
      </c>
      <c r="F10" s="5">
        <f t="shared" si="0"/>
        <v>15.4762</v>
      </c>
      <c r="G10" s="7">
        <v>3.58</v>
      </c>
      <c r="H10" s="27"/>
      <c r="T10" s="1"/>
      <c r="AB10" s="11"/>
    </row>
    <row r="11" spans="1:34" ht="30" customHeight="1" x14ac:dyDescent="0.25">
      <c r="A11" s="11"/>
      <c r="B11" s="3" t="s">
        <v>28</v>
      </c>
      <c r="C11" s="4">
        <v>55.2</v>
      </c>
      <c r="D11" s="5">
        <f t="shared" si="1"/>
        <v>44.8</v>
      </c>
      <c r="E11" s="6">
        <v>33.6</v>
      </c>
      <c r="F11" s="5">
        <f t="shared" si="0"/>
        <v>15.0528</v>
      </c>
      <c r="G11" s="7">
        <v>4.21</v>
      </c>
      <c r="H11" s="27"/>
      <c r="T11" s="1"/>
      <c r="AB11" s="11"/>
    </row>
    <row r="12" spans="1:34" ht="30" customHeight="1" x14ac:dyDescent="0.25">
      <c r="A12" s="11"/>
      <c r="B12" s="3" t="s">
        <v>29</v>
      </c>
      <c r="C12" s="4">
        <v>48</v>
      </c>
      <c r="D12" s="5">
        <f t="shared" si="1"/>
        <v>52</v>
      </c>
      <c r="E12" s="6">
        <v>34.299999999999997</v>
      </c>
      <c r="F12" s="5">
        <f t="shared" si="0"/>
        <v>17.835999999999999</v>
      </c>
      <c r="G12" s="7">
        <v>3.56</v>
      </c>
      <c r="H12" s="27"/>
      <c r="T12" s="1"/>
      <c r="AB12" s="11"/>
    </row>
    <row r="13" spans="1:34" ht="30" customHeight="1" x14ac:dyDescent="0.25">
      <c r="A13" s="11"/>
      <c r="B13" s="3" t="s">
        <v>30</v>
      </c>
      <c r="C13" s="4">
        <v>53.9</v>
      </c>
      <c r="D13" s="5">
        <f t="shared" si="1"/>
        <v>46.1</v>
      </c>
      <c r="E13" s="6">
        <v>35.200000000000003</v>
      </c>
      <c r="F13" s="5">
        <f t="shared" si="0"/>
        <v>16.227200000000003</v>
      </c>
      <c r="G13" s="7">
        <v>4.0199999999999996</v>
      </c>
      <c r="H13" s="27"/>
      <c r="T13" s="1"/>
      <c r="AB13" s="11"/>
    </row>
    <row r="14" spans="1:34" ht="30" customHeight="1" x14ac:dyDescent="0.25">
      <c r="A14" s="11"/>
      <c r="B14" s="3" t="s">
        <v>31</v>
      </c>
      <c r="C14" s="4">
        <v>51.2</v>
      </c>
      <c r="D14" s="5">
        <f t="shared" si="1"/>
        <v>48.8</v>
      </c>
      <c r="E14" s="6">
        <v>36.1</v>
      </c>
      <c r="F14" s="5">
        <f t="shared" si="0"/>
        <v>17.616800000000001</v>
      </c>
      <c r="G14" s="7">
        <v>4.12</v>
      </c>
      <c r="H14" s="27"/>
      <c r="T14" s="1"/>
      <c r="AB14" s="11"/>
    </row>
    <row r="15" spans="1:34" ht="30" customHeight="1" x14ac:dyDescent="0.25">
      <c r="A15" s="11"/>
      <c r="B15" s="3" t="s">
        <v>32</v>
      </c>
      <c r="C15" s="9" t="s">
        <v>1</v>
      </c>
      <c r="D15" s="5" t="s">
        <v>1</v>
      </c>
      <c r="E15" s="10" t="s">
        <v>1</v>
      </c>
      <c r="F15" s="5" t="s">
        <v>1</v>
      </c>
      <c r="G15" s="29" t="s">
        <v>1</v>
      </c>
      <c r="H15" s="27"/>
      <c r="T15" s="1"/>
      <c r="AB15" s="11"/>
    </row>
    <row r="16" spans="1:34" ht="6" customHeight="1" x14ac:dyDescent="0.25">
      <c r="A16" s="11"/>
      <c r="B16" s="21"/>
      <c r="C16" s="22"/>
      <c r="D16" s="22"/>
      <c r="E16" s="22"/>
      <c r="F16" s="22"/>
      <c r="G16" s="23"/>
      <c r="H16" s="27"/>
      <c r="T16" s="1"/>
      <c r="AB16" s="11"/>
    </row>
    <row r="17" spans="1:28" ht="30" customHeight="1" x14ac:dyDescent="0.25">
      <c r="A17" s="11"/>
      <c r="B17" s="3" t="s">
        <v>2</v>
      </c>
      <c r="C17" s="4">
        <f>AVERAGE(C5:C15)</f>
        <v>53.029999999999994</v>
      </c>
      <c r="D17" s="5">
        <f>AVERAGE(D5:D15)</f>
        <v>46.970000000000013</v>
      </c>
      <c r="E17" s="6">
        <f>AVERAGE(E5:E15)</f>
        <v>32.43</v>
      </c>
      <c r="F17" s="5">
        <f>AVERAGE(F5:F15)</f>
        <v>15.228110000000004</v>
      </c>
      <c r="G17" s="8">
        <f>AVERAGE(G5:G15)</f>
        <v>3.2599999999999993</v>
      </c>
      <c r="H17" s="27"/>
      <c r="T17" s="1"/>
      <c r="AB17" s="11"/>
    </row>
    <row r="18" spans="1:28" ht="30" customHeight="1" x14ac:dyDescent="0.25">
      <c r="A18" s="11"/>
      <c r="B18" s="3" t="s">
        <v>3</v>
      </c>
      <c r="C18" s="4">
        <f>MIN(C5:C15)</f>
        <v>48</v>
      </c>
      <c r="D18" s="5">
        <f>MIN(D5:D15)</f>
        <v>43.7</v>
      </c>
      <c r="E18" s="6">
        <f>MIN(E5:E15)</f>
        <v>26.9</v>
      </c>
      <c r="F18" s="5">
        <f>MIN(F5:F15)</f>
        <v>11.799000000000001</v>
      </c>
      <c r="G18" s="8">
        <f>MIN(G5:G15)</f>
        <v>1.89</v>
      </c>
      <c r="H18" s="27"/>
      <c r="T18" s="1"/>
      <c r="AB18" s="11"/>
    </row>
    <row r="19" spans="1:28" ht="30" customHeight="1" x14ac:dyDescent="0.25">
      <c r="A19" s="11"/>
      <c r="B19" s="3" t="s">
        <v>4</v>
      </c>
      <c r="C19" s="4">
        <f>MAX(C5:C15)</f>
        <v>56.3</v>
      </c>
      <c r="D19" s="5">
        <f>MAX(D5:D15)</f>
        <v>52</v>
      </c>
      <c r="E19" s="6">
        <f>MAX(E5:E15)</f>
        <v>36.1</v>
      </c>
      <c r="F19" s="5">
        <f>MAX(F5:F15)</f>
        <v>17.835999999999999</v>
      </c>
      <c r="G19" s="8">
        <f>MAX(G5:G15)</f>
        <v>4.21</v>
      </c>
      <c r="H19" s="27"/>
      <c r="T19" s="1"/>
      <c r="AB19" s="11"/>
    </row>
    <row r="20" spans="1:28" ht="30" customHeight="1" x14ac:dyDescent="0.25">
      <c r="A20" s="11"/>
      <c r="B20" s="3" t="s">
        <v>5</v>
      </c>
      <c r="C20" s="4">
        <f>C19-C18</f>
        <v>8.2999999999999972</v>
      </c>
      <c r="D20" s="5">
        <f t="shared" ref="D20:G20" si="2">D19-D18</f>
        <v>8.2999999999999972</v>
      </c>
      <c r="E20" s="6">
        <f t="shared" si="2"/>
        <v>9.2000000000000028</v>
      </c>
      <c r="F20" s="5">
        <f t="shared" si="2"/>
        <v>6.0369999999999973</v>
      </c>
      <c r="G20" s="8">
        <f t="shared" si="2"/>
        <v>2.3200000000000003</v>
      </c>
      <c r="H20" s="27"/>
      <c r="T20" s="1"/>
      <c r="AB20" s="11"/>
    </row>
    <row r="21" spans="1:28" ht="30" customHeight="1" x14ac:dyDescent="0.25">
      <c r="A21" s="11"/>
      <c r="B21" s="38" t="s">
        <v>50</v>
      </c>
      <c r="C21" s="39"/>
      <c r="D21" s="39"/>
      <c r="E21" s="39"/>
      <c r="F21" s="39"/>
      <c r="G21" s="40"/>
      <c r="H21" s="27"/>
      <c r="T21" s="1"/>
      <c r="AB21" s="11"/>
    </row>
    <row r="22" spans="1:28" ht="30.6" customHeight="1" x14ac:dyDescent="0.25">
      <c r="A22" s="11"/>
      <c r="B22" s="3" t="s">
        <v>11</v>
      </c>
      <c r="C22" s="4">
        <v>49.5</v>
      </c>
      <c r="D22" s="5">
        <f>100-C22</f>
        <v>50.5</v>
      </c>
      <c r="E22" s="6">
        <v>28.5</v>
      </c>
      <c r="F22" s="5">
        <f>D22*E22/100</f>
        <v>14.3925</v>
      </c>
      <c r="G22" s="7">
        <v>2.08</v>
      </c>
      <c r="H22" s="27"/>
      <c r="T22" s="1"/>
      <c r="AB22" s="11"/>
    </row>
    <row r="23" spans="1:28" ht="30" customHeight="1" x14ac:dyDescent="0.25">
      <c r="A23" s="11"/>
      <c r="B23" s="3" t="s">
        <v>12</v>
      </c>
      <c r="C23" s="4">
        <v>44.6</v>
      </c>
      <c r="D23" s="5">
        <f>100-C23</f>
        <v>55.4</v>
      </c>
      <c r="E23" s="6">
        <v>24</v>
      </c>
      <c r="F23" s="5">
        <f>D23*E23/100</f>
        <v>13.295999999999999</v>
      </c>
      <c r="G23" s="7">
        <v>1.82</v>
      </c>
      <c r="H23" s="27"/>
      <c r="T23" s="1"/>
      <c r="AB23" s="11"/>
    </row>
    <row r="24" spans="1:28" ht="30" customHeight="1" x14ac:dyDescent="0.25">
      <c r="A24" s="11"/>
      <c r="B24" s="3" t="s">
        <v>13</v>
      </c>
      <c r="C24" s="4">
        <v>52.3</v>
      </c>
      <c r="D24" s="5">
        <f>100-C24</f>
        <v>47.7</v>
      </c>
      <c r="E24" s="6">
        <v>31.6</v>
      </c>
      <c r="F24" s="5">
        <f>D24*E24/100</f>
        <v>15.073200000000002</v>
      </c>
      <c r="G24" s="7">
        <v>2.91</v>
      </c>
      <c r="H24" s="27"/>
      <c r="T24" s="1"/>
      <c r="AB24" s="11"/>
    </row>
    <row r="25" spans="1:28" ht="30" customHeight="1" x14ac:dyDescent="0.25">
      <c r="A25" s="11"/>
      <c r="B25" s="3" t="s">
        <v>14</v>
      </c>
      <c r="C25" s="4">
        <v>53.9</v>
      </c>
      <c r="D25" s="5">
        <f t="shared" ref="D25:D32" si="3">100-C25</f>
        <v>46.1</v>
      </c>
      <c r="E25" s="6">
        <v>31.1</v>
      </c>
      <c r="F25" s="5">
        <f>D25*E25/100</f>
        <v>14.3371</v>
      </c>
      <c r="G25" s="7">
        <v>3.54</v>
      </c>
      <c r="H25" s="27"/>
      <c r="T25" s="1"/>
      <c r="AB25" s="11"/>
    </row>
    <row r="26" spans="1:28" ht="30" customHeight="1" x14ac:dyDescent="0.25">
      <c r="A26" s="11"/>
      <c r="B26" s="3" t="s">
        <v>15</v>
      </c>
      <c r="C26" s="4">
        <v>54.2</v>
      </c>
      <c r="D26" s="5">
        <f t="shared" si="3"/>
        <v>45.8</v>
      </c>
      <c r="E26" s="6">
        <v>33</v>
      </c>
      <c r="F26" s="5">
        <f t="shared" ref="F26:F32" si="4">D26*E26/100</f>
        <v>15.113999999999999</v>
      </c>
      <c r="G26" s="7">
        <v>3.79</v>
      </c>
      <c r="H26" s="27"/>
      <c r="T26" s="1"/>
      <c r="AB26" s="11"/>
    </row>
    <row r="27" spans="1:28" ht="30" customHeight="1" x14ac:dyDescent="0.25">
      <c r="A27" s="11"/>
      <c r="B27" s="3" t="s">
        <v>16</v>
      </c>
      <c r="C27" s="4">
        <v>53.6</v>
      </c>
      <c r="D27" s="5">
        <f t="shared" si="3"/>
        <v>46.4</v>
      </c>
      <c r="E27" s="6">
        <v>33</v>
      </c>
      <c r="F27" s="5">
        <f t="shared" si="4"/>
        <v>15.312000000000001</v>
      </c>
      <c r="G27" s="7">
        <v>4.12</v>
      </c>
      <c r="H27" s="27"/>
      <c r="T27" s="1"/>
      <c r="AB27" s="11"/>
    </row>
    <row r="28" spans="1:28" ht="30" customHeight="1" x14ac:dyDescent="0.25">
      <c r="A28" s="11"/>
      <c r="B28" s="3" t="s">
        <v>17</v>
      </c>
      <c r="C28" s="4">
        <v>56.9</v>
      </c>
      <c r="D28" s="5">
        <f t="shared" si="3"/>
        <v>43.1</v>
      </c>
      <c r="E28" s="6">
        <v>35</v>
      </c>
      <c r="F28" s="5">
        <f t="shared" si="4"/>
        <v>15.085000000000001</v>
      </c>
      <c r="G28" s="7">
        <v>5.53</v>
      </c>
      <c r="H28" s="27"/>
      <c r="T28" s="1"/>
      <c r="AB28" s="11"/>
    </row>
    <row r="29" spans="1:28" ht="30" customHeight="1" x14ac:dyDescent="0.25">
      <c r="A29" s="11"/>
      <c r="B29" s="3" t="s">
        <v>18</v>
      </c>
      <c r="C29" s="4">
        <v>62</v>
      </c>
      <c r="D29" s="5">
        <f t="shared" si="3"/>
        <v>38</v>
      </c>
      <c r="E29" s="6">
        <v>35</v>
      </c>
      <c r="F29" s="5">
        <f t="shared" si="4"/>
        <v>13.3</v>
      </c>
      <c r="G29" s="7">
        <v>6.09</v>
      </c>
      <c r="H29" s="27"/>
      <c r="T29" s="1"/>
      <c r="AB29" s="11"/>
    </row>
    <row r="30" spans="1:28" ht="30" customHeight="1" x14ac:dyDescent="0.25">
      <c r="A30" s="11"/>
      <c r="B30" s="3" t="s">
        <v>19</v>
      </c>
      <c r="C30" s="4">
        <v>67.2</v>
      </c>
      <c r="D30" s="5">
        <f t="shared" si="3"/>
        <v>32.799999999999997</v>
      </c>
      <c r="E30" s="6">
        <v>37.6</v>
      </c>
      <c r="F30" s="5">
        <f t="shared" si="4"/>
        <v>12.332799999999999</v>
      </c>
      <c r="G30" s="7">
        <v>7.06</v>
      </c>
      <c r="H30" s="27"/>
      <c r="T30" s="1"/>
      <c r="AB30" s="11"/>
    </row>
    <row r="31" spans="1:28" ht="30" customHeight="1" x14ac:dyDescent="0.25">
      <c r="A31" s="11"/>
      <c r="B31" s="3" t="s">
        <v>20</v>
      </c>
      <c r="C31" s="4" t="s">
        <v>1</v>
      </c>
      <c r="D31" s="5" t="s">
        <v>1</v>
      </c>
      <c r="E31" s="6" t="s">
        <v>1</v>
      </c>
      <c r="F31" s="5" t="s">
        <v>1</v>
      </c>
      <c r="G31" s="7" t="s">
        <v>1</v>
      </c>
      <c r="H31" s="27"/>
      <c r="T31" s="1"/>
      <c r="AB31" s="11"/>
    </row>
    <row r="32" spans="1:28" ht="30" customHeight="1" x14ac:dyDescent="0.25">
      <c r="A32" s="11"/>
      <c r="B32" s="3" t="s">
        <v>21</v>
      </c>
      <c r="C32" s="4">
        <v>59.2</v>
      </c>
      <c r="D32" s="5">
        <f t="shared" si="3"/>
        <v>40.799999999999997</v>
      </c>
      <c r="E32" s="6">
        <v>34.5</v>
      </c>
      <c r="F32" s="5">
        <f t="shared" si="4"/>
        <v>14.075999999999999</v>
      </c>
      <c r="G32" s="7">
        <v>5.99</v>
      </c>
      <c r="H32" s="27"/>
      <c r="T32" s="1"/>
      <c r="AB32" s="11"/>
    </row>
    <row r="33" spans="1:28" ht="6" customHeight="1" x14ac:dyDescent="0.25">
      <c r="A33" s="11"/>
      <c r="B33" s="21"/>
      <c r="C33" s="22"/>
      <c r="D33" s="22"/>
      <c r="E33" s="22"/>
      <c r="F33" s="22"/>
      <c r="G33" s="23"/>
      <c r="H33" s="27"/>
      <c r="T33" s="1"/>
      <c r="AB33" s="11"/>
    </row>
    <row r="34" spans="1:28" ht="30" customHeight="1" x14ac:dyDescent="0.25">
      <c r="A34" s="11"/>
      <c r="B34" s="3" t="s">
        <v>2</v>
      </c>
      <c r="C34" s="4">
        <f>AVERAGE(C22:C32)</f>
        <v>55.339999999999996</v>
      </c>
      <c r="D34" s="5">
        <f>AVERAGE(D22:D32)</f>
        <v>44.660000000000004</v>
      </c>
      <c r="E34" s="6">
        <f>AVERAGE(E22:E32)</f>
        <v>32.33</v>
      </c>
      <c r="F34" s="5">
        <f>AVERAGE(F22:F32)</f>
        <v>14.231860000000001</v>
      </c>
      <c r="G34" s="8">
        <f>AVERAGE(G22:G32)</f>
        <v>4.293000000000001</v>
      </c>
      <c r="H34" s="27"/>
      <c r="T34" s="1"/>
      <c r="AB34" s="11"/>
    </row>
    <row r="35" spans="1:28" ht="30" customHeight="1" x14ac:dyDescent="0.25">
      <c r="A35" s="11"/>
      <c r="B35" s="3" t="s">
        <v>3</v>
      </c>
      <c r="C35" s="4">
        <f>MIN(C22:C32)</f>
        <v>44.6</v>
      </c>
      <c r="D35" s="5">
        <f>MIN(D22:D32)</f>
        <v>32.799999999999997</v>
      </c>
      <c r="E35" s="6">
        <f>MIN(E22:E32)</f>
        <v>24</v>
      </c>
      <c r="F35" s="5">
        <f>MIN(F22:F32)</f>
        <v>12.332799999999999</v>
      </c>
      <c r="G35" s="8">
        <f>MIN(G22:G32)</f>
        <v>1.82</v>
      </c>
      <c r="H35" s="27"/>
      <c r="T35" s="1"/>
      <c r="AB35" s="11"/>
    </row>
    <row r="36" spans="1:28" ht="30" customHeight="1" x14ac:dyDescent="0.25">
      <c r="A36" s="11"/>
      <c r="B36" s="3" t="s">
        <v>4</v>
      </c>
      <c r="C36" s="4">
        <f>MAX(C22:C32)</f>
        <v>67.2</v>
      </c>
      <c r="D36" s="5">
        <f>MAX(D22:D32)</f>
        <v>55.4</v>
      </c>
      <c r="E36" s="6">
        <f>MAX(E22:E32)</f>
        <v>37.6</v>
      </c>
      <c r="F36" s="5">
        <f>MAX(F22:F32)</f>
        <v>15.312000000000001</v>
      </c>
      <c r="G36" s="8">
        <f>MAX(G22:G32)</f>
        <v>7.06</v>
      </c>
      <c r="H36" s="27"/>
      <c r="T36" s="1"/>
      <c r="AB36" s="11"/>
    </row>
    <row r="37" spans="1:28" ht="30" customHeight="1" x14ac:dyDescent="0.25">
      <c r="A37" s="11"/>
      <c r="B37" s="3" t="s">
        <v>5</v>
      </c>
      <c r="C37" s="4">
        <f>C36-C35</f>
        <v>22.6</v>
      </c>
      <c r="D37" s="5">
        <f t="shared" ref="D37:G37" si="5">D36-D35</f>
        <v>22.6</v>
      </c>
      <c r="E37" s="6">
        <f t="shared" si="5"/>
        <v>13.600000000000001</v>
      </c>
      <c r="F37" s="5">
        <f t="shared" si="5"/>
        <v>2.9792000000000023</v>
      </c>
      <c r="G37" s="8">
        <f t="shared" si="5"/>
        <v>5.2399999999999993</v>
      </c>
      <c r="H37" s="27"/>
      <c r="T37" s="1"/>
      <c r="AB37" s="11"/>
    </row>
    <row r="38" spans="1:28" ht="30" customHeight="1" x14ac:dyDescent="0.25">
      <c r="A38" s="11"/>
      <c r="B38" s="38" t="s">
        <v>57</v>
      </c>
      <c r="C38" s="39"/>
      <c r="D38" s="39"/>
      <c r="E38" s="39"/>
      <c r="F38" s="39"/>
      <c r="G38" s="40"/>
      <c r="H38" s="27"/>
      <c r="T38" s="1"/>
      <c r="AB38" s="11"/>
    </row>
    <row r="39" spans="1:28" ht="30.6" customHeight="1" x14ac:dyDescent="0.25">
      <c r="A39" s="11"/>
      <c r="B39" s="3" t="s">
        <v>33</v>
      </c>
      <c r="C39" s="4" t="s">
        <v>1</v>
      </c>
      <c r="D39" s="5" t="s">
        <v>1</v>
      </c>
      <c r="E39" s="6" t="s">
        <v>1</v>
      </c>
      <c r="F39" s="5" t="s">
        <v>1</v>
      </c>
      <c r="G39" s="7" t="s">
        <v>1</v>
      </c>
      <c r="H39" s="27"/>
      <c r="T39" s="1"/>
      <c r="AB39" s="11"/>
    </row>
    <row r="40" spans="1:28" ht="30" customHeight="1" x14ac:dyDescent="0.25">
      <c r="A40" s="11"/>
      <c r="B40" s="3" t="s">
        <v>34</v>
      </c>
      <c r="C40" s="4">
        <v>45.1</v>
      </c>
      <c r="D40" s="5">
        <f t="shared" ref="D40:D41" si="6">100-C40</f>
        <v>54.9</v>
      </c>
      <c r="E40" s="6">
        <v>27.6</v>
      </c>
      <c r="F40" s="5">
        <f>D40*E40/100</f>
        <v>15.1524</v>
      </c>
      <c r="G40" s="7">
        <v>2.29</v>
      </c>
      <c r="H40" s="27"/>
      <c r="T40" s="1"/>
      <c r="AB40" s="11"/>
    </row>
    <row r="41" spans="1:28" ht="30" customHeight="1" x14ac:dyDescent="0.25">
      <c r="A41" s="11"/>
      <c r="B41" s="3" t="s">
        <v>35</v>
      </c>
      <c r="C41" s="4">
        <v>50.1</v>
      </c>
      <c r="D41" s="5">
        <f t="shared" si="6"/>
        <v>49.9</v>
      </c>
      <c r="E41" s="6">
        <v>33.4</v>
      </c>
      <c r="F41" s="5">
        <f t="shared" ref="F41" si="7">D41*E41/100</f>
        <v>16.666599999999999</v>
      </c>
      <c r="G41" s="7">
        <v>3.13</v>
      </c>
      <c r="H41" s="27"/>
      <c r="T41" s="1"/>
      <c r="AB41" s="11"/>
    </row>
    <row r="42" spans="1:28" ht="30" customHeight="1" x14ac:dyDescent="0.25">
      <c r="A42" s="11"/>
      <c r="B42" s="3" t="s">
        <v>36</v>
      </c>
      <c r="C42" s="4">
        <v>49.3</v>
      </c>
      <c r="D42" s="5">
        <f>100-C42</f>
        <v>50.7</v>
      </c>
      <c r="E42" s="6">
        <v>34.299999999999997</v>
      </c>
      <c r="F42" s="5">
        <f>D42*E42/100</f>
        <v>17.3901</v>
      </c>
      <c r="G42" s="7">
        <v>3.42</v>
      </c>
      <c r="H42" s="27"/>
      <c r="T42" s="1"/>
      <c r="AB42" s="11"/>
    </row>
    <row r="43" spans="1:28" ht="30" customHeight="1" x14ac:dyDescent="0.25">
      <c r="A43" s="11"/>
      <c r="B43" s="3" t="s">
        <v>37</v>
      </c>
      <c r="C43" s="4">
        <v>52.1</v>
      </c>
      <c r="D43" s="5">
        <f>100-C43</f>
        <v>47.9</v>
      </c>
      <c r="E43" s="6">
        <v>35</v>
      </c>
      <c r="F43" s="5">
        <f>D43*E43/100</f>
        <v>16.765000000000001</v>
      </c>
      <c r="G43" s="7">
        <v>3.91</v>
      </c>
      <c r="H43" s="27"/>
      <c r="T43" s="1"/>
      <c r="AB43" s="11"/>
    </row>
    <row r="44" spans="1:28" ht="30" customHeight="1" x14ac:dyDescent="0.25">
      <c r="A44" s="11"/>
      <c r="B44" s="3" t="s">
        <v>38</v>
      </c>
      <c r="C44" s="4">
        <v>52.6</v>
      </c>
      <c r="D44" s="5">
        <f>100-C44</f>
        <v>47.4</v>
      </c>
      <c r="E44" s="6">
        <v>36.200000000000003</v>
      </c>
      <c r="F44" s="5">
        <f>D44*E44/100</f>
        <v>17.158799999999999</v>
      </c>
      <c r="G44" s="7">
        <v>3.93</v>
      </c>
      <c r="H44" s="27"/>
      <c r="T44" s="1"/>
      <c r="AB44" s="11"/>
    </row>
    <row r="45" spans="1:28" ht="30" customHeight="1" x14ac:dyDescent="0.25">
      <c r="A45" s="11"/>
      <c r="B45" s="3" t="s">
        <v>39</v>
      </c>
      <c r="C45" s="4">
        <v>53.9</v>
      </c>
      <c r="D45" s="5">
        <f>100-C45</f>
        <v>46.1</v>
      </c>
      <c r="E45" s="6">
        <v>37</v>
      </c>
      <c r="F45" s="5">
        <f>D45*E45/100</f>
        <v>17.057000000000002</v>
      </c>
      <c r="G45" s="7">
        <v>3.94</v>
      </c>
      <c r="H45" s="27"/>
      <c r="T45" s="1"/>
      <c r="AB45" s="11"/>
    </row>
    <row r="46" spans="1:28" ht="30" customHeight="1" x14ac:dyDescent="0.25">
      <c r="A46" s="11"/>
      <c r="B46" s="3" t="s">
        <v>40</v>
      </c>
      <c r="C46" s="4"/>
      <c r="D46" s="5"/>
      <c r="E46" s="6"/>
      <c r="F46" s="5"/>
      <c r="G46" s="7"/>
      <c r="H46" s="27"/>
      <c r="T46" s="1"/>
      <c r="AB46" s="11"/>
    </row>
    <row r="47" spans="1:28" ht="30" customHeight="1" x14ac:dyDescent="0.25">
      <c r="A47" s="11"/>
      <c r="B47" s="3" t="s">
        <v>41</v>
      </c>
      <c r="C47" s="4"/>
      <c r="D47" s="5"/>
      <c r="E47" s="6"/>
      <c r="F47" s="5"/>
      <c r="G47" s="7"/>
      <c r="H47" s="27"/>
      <c r="T47" s="1"/>
      <c r="AB47" s="11"/>
    </row>
    <row r="48" spans="1:28" ht="30" customHeight="1" x14ac:dyDescent="0.25">
      <c r="A48" s="11"/>
      <c r="B48" s="3" t="s">
        <v>42</v>
      </c>
      <c r="C48" s="4"/>
      <c r="D48" s="5"/>
      <c r="E48" s="6"/>
      <c r="F48" s="5"/>
      <c r="G48" s="7"/>
      <c r="H48" s="27"/>
      <c r="T48" s="1"/>
      <c r="AB48" s="11"/>
    </row>
    <row r="49" spans="1:28" ht="30" customHeight="1" x14ac:dyDescent="0.25">
      <c r="A49" s="11"/>
      <c r="B49" s="3" t="s">
        <v>43</v>
      </c>
      <c r="C49" s="4"/>
      <c r="D49" s="5"/>
      <c r="E49" s="6"/>
      <c r="F49" s="5"/>
      <c r="G49" s="7"/>
      <c r="H49" s="27"/>
      <c r="T49" s="1"/>
      <c r="AB49" s="11"/>
    </row>
    <row r="50" spans="1:28" ht="6" customHeight="1" x14ac:dyDescent="0.25">
      <c r="A50" s="11"/>
      <c r="B50" s="21"/>
      <c r="C50" s="22"/>
      <c r="D50" s="22"/>
      <c r="E50" s="22"/>
      <c r="F50" s="22"/>
      <c r="G50" s="23"/>
      <c r="H50" s="27"/>
      <c r="T50" s="1"/>
      <c r="AB50" s="11"/>
    </row>
    <row r="51" spans="1:28" ht="30" customHeight="1" x14ac:dyDescent="0.25">
      <c r="A51" s="11"/>
      <c r="B51" s="3" t="s">
        <v>2</v>
      </c>
      <c r="C51" s="4">
        <f>AVERAGE(C39:C49)</f>
        <v>50.516666666666659</v>
      </c>
      <c r="D51" s="5">
        <f>AVERAGE(D39:D49)</f>
        <v>49.483333333333341</v>
      </c>
      <c r="E51" s="6">
        <f>AVERAGE(E39:E49)</f>
        <v>33.916666666666664</v>
      </c>
      <c r="F51" s="5">
        <f>AVERAGE(F39:F49)</f>
        <v>16.698316666666667</v>
      </c>
      <c r="G51" s="8">
        <f>AVERAGE(G39:G49)</f>
        <v>3.436666666666667</v>
      </c>
      <c r="H51" s="27"/>
      <c r="T51" s="1"/>
      <c r="AB51" s="11"/>
    </row>
    <row r="52" spans="1:28" ht="30" customHeight="1" x14ac:dyDescent="0.25">
      <c r="A52" s="11"/>
      <c r="B52" s="3" t="s">
        <v>3</v>
      </c>
      <c r="C52" s="4">
        <f>MIN(C39:C49)</f>
        <v>45.1</v>
      </c>
      <c r="D52" s="5">
        <f>MIN(D39:D49)</f>
        <v>46.1</v>
      </c>
      <c r="E52" s="6">
        <f>MIN(E39:E49)</f>
        <v>27.6</v>
      </c>
      <c r="F52" s="5">
        <f>MIN(F39:F49)</f>
        <v>15.1524</v>
      </c>
      <c r="G52" s="8">
        <f>MIN(G39:G49)</f>
        <v>2.29</v>
      </c>
      <c r="H52" s="27"/>
      <c r="T52" s="1"/>
      <c r="AB52" s="11"/>
    </row>
    <row r="53" spans="1:28" ht="30" customHeight="1" x14ac:dyDescent="0.25">
      <c r="A53" s="11"/>
      <c r="B53" s="3" t="s">
        <v>4</v>
      </c>
      <c r="C53" s="4">
        <f>MAX(C39:C49)</f>
        <v>53.9</v>
      </c>
      <c r="D53" s="5">
        <f>MAX(D39:D49)</f>
        <v>54.9</v>
      </c>
      <c r="E53" s="6">
        <f>MAX(E39:E49)</f>
        <v>37</v>
      </c>
      <c r="F53" s="5">
        <f>MAX(F39:F49)</f>
        <v>17.3901</v>
      </c>
      <c r="G53" s="8">
        <f>MAX(G39:G49)</f>
        <v>3.94</v>
      </c>
      <c r="H53" s="27"/>
      <c r="T53" s="1"/>
      <c r="AB53" s="11"/>
    </row>
    <row r="54" spans="1:28" ht="30" customHeight="1" x14ac:dyDescent="0.25">
      <c r="A54" s="11"/>
      <c r="B54" s="3" t="s">
        <v>5</v>
      </c>
      <c r="C54" s="4">
        <f>C53-C52</f>
        <v>8.7999999999999972</v>
      </c>
      <c r="D54" s="5">
        <f t="shared" ref="D54:G54" si="8">D53-D52</f>
        <v>8.7999999999999972</v>
      </c>
      <c r="E54" s="6">
        <f t="shared" si="8"/>
        <v>9.3999999999999986</v>
      </c>
      <c r="F54" s="5">
        <f t="shared" si="8"/>
        <v>2.2377000000000002</v>
      </c>
      <c r="G54" s="8">
        <f t="shared" si="8"/>
        <v>1.65</v>
      </c>
      <c r="H54" s="27"/>
      <c r="T54" s="1"/>
      <c r="AB54" s="11"/>
    </row>
    <row r="55" spans="1:28" ht="30" customHeight="1" x14ac:dyDescent="0.25">
      <c r="A55" s="11"/>
      <c r="H55" s="27"/>
      <c r="T55" s="1"/>
      <c r="AB55" s="11"/>
    </row>
    <row r="56" spans="1:28" ht="30.6" customHeight="1" x14ac:dyDescent="0.25">
      <c r="A56" s="11"/>
      <c r="H56" s="27"/>
      <c r="T56" s="1"/>
      <c r="AB56" s="11"/>
    </row>
    <row r="57" spans="1:28" ht="30" customHeight="1" x14ac:dyDescent="0.25">
      <c r="A57" s="11"/>
      <c r="H57" s="27"/>
      <c r="T57" s="1"/>
      <c r="AB57" s="11"/>
    </row>
    <row r="58" spans="1:28" ht="30" customHeight="1" x14ac:dyDescent="0.25">
      <c r="A58" s="11"/>
      <c r="H58" s="27"/>
      <c r="T58" s="1"/>
      <c r="AB58" s="11"/>
    </row>
    <row r="59" spans="1:28" ht="30" customHeight="1" x14ac:dyDescent="0.25">
      <c r="A59" s="11"/>
      <c r="H59" s="27"/>
      <c r="T59" s="1"/>
      <c r="AB59" s="11"/>
    </row>
    <row r="60" spans="1:28" ht="30" customHeight="1" x14ac:dyDescent="0.25">
      <c r="A60" s="11"/>
      <c r="H60" s="27"/>
      <c r="T60" s="1"/>
      <c r="AB60" s="11"/>
    </row>
    <row r="61" spans="1:28" ht="30" customHeight="1" x14ac:dyDescent="0.25">
      <c r="A61" s="11"/>
      <c r="H61" s="27"/>
      <c r="T61" s="1"/>
      <c r="AB61" s="11"/>
    </row>
    <row r="62" spans="1:28" ht="30" customHeight="1" x14ac:dyDescent="0.25">
      <c r="A62" s="11"/>
      <c r="H62" s="27"/>
      <c r="T62" s="1"/>
      <c r="AB62" s="11"/>
    </row>
    <row r="63" spans="1:28" ht="30" customHeight="1" x14ac:dyDescent="0.25">
      <c r="A63" s="11"/>
      <c r="H63" s="27"/>
      <c r="T63" s="1"/>
      <c r="AB63" s="11"/>
    </row>
    <row r="64" spans="1:28" ht="30" customHeight="1" x14ac:dyDescent="0.25">
      <c r="A64" s="11"/>
      <c r="H64" s="27"/>
      <c r="T64" s="1"/>
      <c r="AB64" s="11"/>
    </row>
    <row r="65" spans="1:28" ht="30" customHeight="1" x14ac:dyDescent="0.25">
      <c r="A65" s="11"/>
      <c r="H65" s="27"/>
      <c r="T65" s="1"/>
      <c r="AB65" s="11"/>
    </row>
    <row r="66" spans="1:28" ht="30" customHeight="1" x14ac:dyDescent="0.25">
      <c r="A66" s="11"/>
      <c r="H66" s="27"/>
      <c r="T66" s="1"/>
      <c r="AB66" s="11"/>
    </row>
    <row r="67" spans="1:28" ht="6" customHeight="1" x14ac:dyDescent="0.25">
      <c r="A67" s="11"/>
      <c r="H67" s="27"/>
      <c r="T67" s="1"/>
      <c r="AB67" s="11"/>
    </row>
    <row r="68" spans="1:28" ht="30" customHeight="1" x14ac:dyDescent="0.25">
      <c r="A68" s="11"/>
      <c r="H68" s="27"/>
      <c r="T68" s="1"/>
      <c r="AB68" s="11"/>
    </row>
    <row r="69" spans="1:28" ht="30" customHeight="1" x14ac:dyDescent="0.25">
      <c r="A69" s="11"/>
      <c r="H69" s="27"/>
      <c r="T69" s="1"/>
      <c r="AB69" s="11"/>
    </row>
    <row r="70" spans="1:28" ht="30" customHeight="1" x14ac:dyDescent="0.25">
      <c r="A70" s="11"/>
      <c r="H70" s="27"/>
      <c r="T70" s="1"/>
      <c r="AB70" s="11"/>
    </row>
    <row r="71" spans="1:28" ht="30" customHeight="1" x14ac:dyDescent="0.25">
      <c r="A71" s="11"/>
      <c r="H71" s="27"/>
      <c r="T71" s="1"/>
      <c r="AB71" s="11"/>
    </row>
    <row r="72" spans="1:28" ht="30" customHeight="1" x14ac:dyDescent="0.25">
      <c r="A72" s="11"/>
      <c r="H72" s="27"/>
      <c r="T72" s="1"/>
      <c r="AB72" s="11"/>
    </row>
    <row r="73" spans="1:28" ht="30.6" customHeight="1" x14ac:dyDescent="0.25">
      <c r="A73" s="11"/>
      <c r="H73" s="27"/>
      <c r="T73" s="1"/>
      <c r="AB73" s="11"/>
    </row>
    <row r="74" spans="1:28" ht="30" customHeight="1" x14ac:dyDescent="0.25">
      <c r="A74" s="11"/>
      <c r="H74" s="27"/>
      <c r="T74" s="1"/>
      <c r="AB74" s="11"/>
    </row>
    <row r="75" spans="1:28" ht="30" customHeight="1" x14ac:dyDescent="0.25">
      <c r="A75" s="11"/>
      <c r="B75" s="1"/>
      <c r="C75" s="1"/>
      <c r="D75" s="1"/>
      <c r="E75" s="1"/>
      <c r="F75" s="1"/>
      <c r="G75" s="1"/>
      <c r="H75" s="27"/>
      <c r="T75" s="1"/>
      <c r="AB75" s="11"/>
    </row>
    <row r="76" spans="1:28" ht="30" customHeight="1" x14ac:dyDescent="0.25">
      <c r="A76" s="11"/>
      <c r="B76" s="1"/>
      <c r="C76" s="1"/>
      <c r="D76" s="1"/>
      <c r="E76" s="1"/>
      <c r="F76" s="1"/>
      <c r="G76" s="1"/>
      <c r="H76" s="27"/>
      <c r="T76" s="1"/>
      <c r="AB76" s="11"/>
    </row>
    <row r="77" spans="1:28" ht="30" customHeight="1" x14ac:dyDescent="0.25">
      <c r="A77" s="11"/>
      <c r="B77" s="1"/>
      <c r="C77" s="1"/>
      <c r="D77" s="1"/>
      <c r="E77" s="1"/>
      <c r="F77" s="1"/>
      <c r="G77" s="1"/>
      <c r="H77" s="27"/>
      <c r="T77" s="1"/>
      <c r="AB77" s="11"/>
    </row>
    <row r="78" spans="1:28" ht="30" customHeight="1" x14ac:dyDescent="0.25">
      <c r="A78" s="11"/>
      <c r="B78" s="1"/>
      <c r="C78" s="1"/>
      <c r="D78" s="1"/>
      <c r="E78" s="1"/>
      <c r="F78" s="1"/>
      <c r="G78" s="1"/>
      <c r="H78" s="27"/>
      <c r="T78" s="1"/>
      <c r="AB78" s="11"/>
    </row>
    <row r="79" spans="1:28" ht="30" customHeight="1" x14ac:dyDescent="0.25">
      <c r="A79" s="11"/>
      <c r="B79" s="1"/>
      <c r="C79" s="1"/>
      <c r="D79" s="1"/>
      <c r="E79" s="1"/>
      <c r="F79" s="1"/>
      <c r="G79" s="1"/>
      <c r="H79" s="27"/>
      <c r="T79" s="1"/>
      <c r="AB79" s="11"/>
    </row>
    <row r="80" spans="1:28" ht="30" customHeight="1" x14ac:dyDescent="0.25">
      <c r="A80" s="11"/>
      <c r="B80" s="1"/>
      <c r="C80" s="1"/>
      <c r="D80" s="1"/>
      <c r="E80" s="1"/>
      <c r="F80" s="1"/>
      <c r="G80" s="1"/>
      <c r="H80" s="27"/>
      <c r="T80" s="1"/>
      <c r="AB80" s="11"/>
    </row>
    <row r="81" spans="1:28" ht="30" customHeight="1" x14ac:dyDescent="0.25">
      <c r="A81" s="11"/>
      <c r="B81" s="1"/>
      <c r="C81" s="1"/>
      <c r="D81" s="1"/>
      <c r="E81" s="1"/>
      <c r="F81" s="1"/>
      <c r="G81" s="1"/>
      <c r="H81" s="27"/>
      <c r="T81" s="1"/>
      <c r="AB81" s="11"/>
    </row>
    <row r="82" spans="1:28" ht="30" customHeight="1" x14ac:dyDescent="0.25">
      <c r="A82" s="11"/>
      <c r="B82" s="1"/>
      <c r="C82" s="1"/>
      <c r="D82" s="1"/>
      <c r="E82" s="1"/>
      <c r="F82" s="1"/>
      <c r="G82" s="1"/>
      <c r="H82" s="27"/>
      <c r="T82" s="1"/>
      <c r="AB82" s="11"/>
    </row>
    <row r="83" spans="1:28" ht="30" customHeight="1" x14ac:dyDescent="0.25">
      <c r="A83" s="11"/>
      <c r="B83" s="1"/>
      <c r="C83" s="1"/>
      <c r="D83" s="1"/>
      <c r="E83" s="1"/>
      <c r="F83" s="1"/>
      <c r="G83" s="1"/>
      <c r="H83" s="27"/>
      <c r="T83" s="1"/>
      <c r="AB83" s="11"/>
    </row>
    <row r="84" spans="1:28" ht="6" customHeight="1" x14ac:dyDescent="0.25">
      <c r="A84" s="11"/>
      <c r="B84" s="1"/>
      <c r="C84" s="1"/>
      <c r="D84" s="1"/>
      <c r="E84" s="1"/>
      <c r="F84" s="1"/>
      <c r="G84" s="1"/>
      <c r="H84" s="27"/>
      <c r="T84" s="1"/>
      <c r="AB84" s="11"/>
    </row>
    <row r="85" spans="1:28" ht="30" customHeight="1" x14ac:dyDescent="0.25">
      <c r="A85" s="11"/>
      <c r="B85" s="1"/>
      <c r="C85" s="1"/>
      <c r="D85" s="1"/>
      <c r="E85" s="1"/>
      <c r="F85" s="1"/>
      <c r="G85" s="1"/>
      <c r="H85" s="27"/>
      <c r="T85" s="1"/>
      <c r="AB85" s="11"/>
    </row>
    <row r="86" spans="1:28" ht="30" customHeight="1" x14ac:dyDescent="0.25">
      <c r="A86" s="11"/>
      <c r="B86" s="1"/>
      <c r="C86" s="1"/>
      <c r="D86" s="1"/>
      <c r="E86" s="1"/>
      <c r="F86" s="1"/>
      <c r="G86" s="1"/>
      <c r="H86" s="27"/>
      <c r="T86" s="1"/>
      <c r="AB86" s="11"/>
    </row>
    <row r="87" spans="1:28" ht="30" customHeight="1" x14ac:dyDescent="0.25">
      <c r="A87" s="11"/>
      <c r="B87" s="1"/>
      <c r="C87" s="1"/>
      <c r="D87" s="1"/>
      <c r="E87" s="1"/>
      <c r="F87" s="1"/>
      <c r="G87" s="1"/>
      <c r="H87" s="27"/>
      <c r="T87" s="1"/>
      <c r="AB87" s="11"/>
    </row>
    <row r="88" spans="1:28" ht="30" customHeight="1" x14ac:dyDescent="0.25">
      <c r="A88" s="11"/>
      <c r="B88" s="1"/>
      <c r="C88" s="1"/>
      <c r="D88" s="1"/>
      <c r="E88" s="1"/>
      <c r="F88" s="1"/>
      <c r="G88" s="1"/>
      <c r="H88" s="27"/>
      <c r="T88" s="1"/>
      <c r="AB88" s="11"/>
    </row>
    <row r="89" spans="1:28" ht="30" customHeight="1" x14ac:dyDescent="0.25">
      <c r="A89" s="11"/>
      <c r="B89" s="1"/>
      <c r="C89" s="1"/>
      <c r="D89" s="1"/>
      <c r="E89" s="1"/>
      <c r="F89" s="1"/>
      <c r="G89" s="1"/>
      <c r="H89" s="27"/>
      <c r="T89" s="1"/>
      <c r="AB89" s="11"/>
    </row>
    <row r="90" spans="1:28" ht="30.6" customHeight="1" x14ac:dyDescent="0.25">
      <c r="A90" s="11"/>
      <c r="B90" s="1"/>
      <c r="C90" s="1"/>
      <c r="D90" s="1"/>
      <c r="E90" s="1"/>
      <c r="F90" s="1"/>
      <c r="G90" s="1"/>
      <c r="H90" s="27"/>
      <c r="T90" s="1"/>
      <c r="AB90" s="11"/>
    </row>
    <row r="91" spans="1:28" ht="30" customHeight="1" x14ac:dyDescent="0.25">
      <c r="A91" s="11"/>
      <c r="B91" s="1"/>
      <c r="C91" s="1"/>
      <c r="D91" s="1"/>
      <c r="E91" s="1"/>
      <c r="F91" s="1"/>
      <c r="G91" s="1"/>
      <c r="H91" s="27"/>
      <c r="T91" s="1"/>
      <c r="AB91" s="11"/>
    </row>
    <row r="92" spans="1:28" ht="30" customHeight="1" x14ac:dyDescent="0.25">
      <c r="A92" s="11"/>
      <c r="B92" s="1"/>
      <c r="C92" s="1"/>
      <c r="D92" s="1"/>
      <c r="E92" s="1"/>
      <c r="F92" s="1"/>
      <c r="G92" s="1"/>
      <c r="H92" s="27"/>
      <c r="T92" s="1"/>
      <c r="AB92" s="11"/>
    </row>
    <row r="93" spans="1:28" ht="30" customHeight="1" x14ac:dyDescent="0.25">
      <c r="A93" s="11"/>
      <c r="B93" s="1"/>
      <c r="C93" s="1"/>
      <c r="D93" s="1"/>
      <c r="E93" s="1"/>
      <c r="F93" s="1"/>
      <c r="G93" s="1"/>
      <c r="H93" s="27"/>
      <c r="T93" s="1"/>
      <c r="AB93" s="11"/>
    </row>
    <row r="94" spans="1:28" ht="30" customHeight="1" x14ac:dyDescent="0.25">
      <c r="A94" s="11"/>
      <c r="B94" s="1"/>
      <c r="C94" s="1"/>
      <c r="D94" s="1"/>
      <c r="E94" s="1"/>
      <c r="F94" s="1"/>
      <c r="G94" s="1"/>
      <c r="H94" s="27"/>
      <c r="T94" s="1"/>
      <c r="AB94" s="11"/>
    </row>
    <row r="95" spans="1:28" ht="30" customHeight="1" x14ac:dyDescent="0.25">
      <c r="A95" s="11"/>
      <c r="B95" s="1"/>
      <c r="C95" s="1"/>
      <c r="D95" s="1"/>
      <c r="E95" s="1"/>
      <c r="F95" s="1"/>
      <c r="G95" s="1"/>
      <c r="H95" s="27"/>
      <c r="T95" s="1"/>
      <c r="AB95" s="11"/>
    </row>
    <row r="96" spans="1:28" ht="30" customHeight="1" x14ac:dyDescent="0.25">
      <c r="A96" s="11"/>
      <c r="B96" s="1"/>
      <c r="C96" s="1"/>
      <c r="D96" s="1"/>
      <c r="E96" s="1"/>
      <c r="F96" s="1"/>
      <c r="G96" s="1"/>
      <c r="H96" s="27"/>
      <c r="T96" s="1"/>
      <c r="AB96" s="11"/>
    </row>
    <row r="97" spans="1:28" ht="30" customHeight="1" x14ac:dyDescent="0.25">
      <c r="A97" s="11"/>
      <c r="B97" s="1"/>
      <c r="C97" s="1"/>
      <c r="D97" s="1"/>
      <c r="E97" s="1"/>
      <c r="F97" s="1"/>
      <c r="G97" s="1"/>
      <c r="H97" s="27"/>
      <c r="T97" s="1"/>
      <c r="AB97" s="11"/>
    </row>
    <row r="98" spans="1:28" ht="30" customHeight="1" x14ac:dyDescent="0.25">
      <c r="A98" s="11"/>
      <c r="B98" s="1"/>
      <c r="C98" s="1"/>
      <c r="D98" s="1"/>
      <c r="E98" s="1"/>
      <c r="F98" s="1"/>
      <c r="G98" s="1"/>
      <c r="H98" s="27"/>
      <c r="T98" s="1"/>
      <c r="AB98" s="11"/>
    </row>
    <row r="99" spans="1:28" ht="30" customHeight="1" x14ac:dyDescent="0.25">
      <c r="A99" s="11"/>
      <c r="B99" s="1"/>
      <c r="C99" s="1"/>
      <c r="D99" s="1"/>
      <c r="E99" s="1"/>
      <c r="F99" s="1"/>
      <c r="G99" s="1"/>
      <c r="H99" s="27"/>
      <c r="T99" s="1"/>
      <c r="AB99" s="11"/>
    </row>
    <row r="100" spans="1:28" ht="30" customHeight="1" x14ac:dyDescent="0.25">
      <c r="A100" s="11"/>
      <c r="B100" s="1"/>
      <c r="C100" s="1"/>
      <c r="D100" s="1"/>
      <c r="E100" s="1"/>
      <c r="F100" s="1"/>
      <c r="G100" s="1"/>
      <c r="H100" s="27"/>
      <c r="T100" s="1"/>
      <c r="AB100" s="11"/>
    </row>
    <row r="101" spans="1:28" ht="6" customHeight="1" x14ac:dyDescent="0.25">
      <c r="A101" s="11"/>
      <c r="B101" s="1"/>
      <c r="C101" s="1"/>
      <c r="D101" s="1"/>
      <c r="E101" s="1"/>
      <c r="F101" s="1"/>
      <c r="G101" s="1"/>
      <c r="H101" s="27"/>
      <c r="T101" s="1"/>
      <c r="AB101" s="11"/>
    </row>
    <row r="102" spans="1:28" ht="30" customHeight="1" x14ac:dyDescent="0.25">
      <c r="A102" s="11"/>
      <c r="B102" s="1"/>
      <c r="C102" s="1"/>
      <c r="D102" s="1"/>
      <c r="E102" s="1"/>
      <c r="F102" s="1"/>
      <c r="G102" s="1"/>
      <c r="H102" s="27"/>
      <c r="T102" s="1"/>
      <c r="AB102" s="11"/>
    </row>
    <row r="103" spans="1:28" ht="30" customHeight="1" x14ac:dyDescent="0.25">
      <c r="A103" s="11"/>
      <c r="B103" s="1"/>
      <c r="C103" s="1"/>
      <c r="D103" s="1"/>
      <c r="E103" s="1"/>
      <c r="F103" s="1"/>
      <c r="G103" s="1"/>
      <c r="H103" s="27"/>
      <c r="T103" s="1"/>
      <c r="AB103" s="11"/>
    </row>
    <row r="104" spans="1:28" ht="30" customHeight="1" x14ac:dyDescent="0.25">
      <c r="A104" s="11"/>
      <c r="B104" s="1"/>
      <c r="C104" s="1"/>
      <c r="D104" s="1"/>
      <c r="E104" s="1"/>
      <c r="F104" s="1"/>
      <c r="G104" s="1"/>
      <c r="H104" s="27"/>
      <c r="T104" s="1"/>
      <c r="AB104" s="11"/>
    </row>
    <row r="105" spans="1:28" ht="30" customHeight="1" x14ac:dyDescent="0.25">
      <c r="A105" s="11"/>
      <c r="B105" s="1"/>
      <c r="C105" s="1"/>
      <c r="D105" s="1"/>
      <c r="E105" s="1"/>
      <c r="F105" s="1"/>
      <c r="G105" s="1"/>
      <c r="H105" s="27"/>
      <c r="T105" s="1"/>
      <c r="AB105" s="11"/>
    </row>
    <row r="106" spans="1:28" x14ac:dyDescent="0.25">
      <c r="A106" s="11"/>
      <c r="B106" s="1"/>
      <c r="C106" s="1"/>
      <c r="D106" s="1"/>
      <c r="E106" s="1"/>
      <c r="F106" s="1"/>
      <c r="G106" s="1"/>
      <c r="H106" s="27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</sheetData>
  <mergeCells count="13">
    <mergeCell ref="B38:G38"/>
    <mergeCell ref="B50:G50"/>
    <mergeCell ref="I106:AA106"/>
    <mergeCell ref="A1:AH1"/>
    <mergeCell ref="A2:A106"/>
    <mergeCell ref="B2:G2"/>
    <mergeCell ref="H2:H106"/>
    <mergeCell ref="I2:AH3"/>
    <mergeCell ref="B4:G4"/>
    <mergeCell ref="AB4:AB106"/>
    <mergeCell ref="B16:G16"/>
    <mergeCell ref="B21:G21"/>
    <mergeCell ref="B33:G33"/>
  </mergeCells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61E2F18ADAC458CE9A9EC6BB1A758" ma:contentTypeVersion="14" ma:contentTypeDescription="Create a new document." ma:contentTypeScope="" ma:versionID="af4549da7b95d2beaaa99e98ee9ec9e8">
  <xsd:schema xmlns:xsd="http://www.w3.org/2001/XMLSchema" xmlns:xs="http://www.w3.org/2001/XMLSchema" xmlns:p="http://schemas.microsoft.com/office/2006/metadata/properties" xmlns:ns3="095199d8-ed2d-41f6-aa9f-c7a9a08a2f93" xmlns:ns4="a7bc5b4e-f989-455b-b235-26061cdd5d3d" targetNamespace="http://schemas.microsoft.com/office/2006/metadata/properties" ma:root="true" ma:fieldsID="b8cf42e3958442509b3a64803f7ade6b" ns3:_="" ns4:_="">
    <xsd:import namespace="095199d8-ed2d-41f6-aa9f-c7a9a08a2f93"/>
    <xsd:import namespace="a7bc5b4e-f989-455b-b235-26061cdd5d3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199d8-ed2d-41f6-aa9f-c7a9a08a2f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bc5b4e-f989-455b-b235-26061cdd5d3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48EBC3-31B1-4522-BA5D-8F2296BBE8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5199d8-ed2d-41f6-aa9f-c7a9a08a2f93"/>
    <ds:schemaRef ds:uri="a7bc5b4e-f989-455b-b235-26061cdd5d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109DA3-6A7A-456F-A3E5-8468639A50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B9257E-8CA3-4C65-BC29-FEFE69B11019}">
  <ds:schemaRefs>
    <ds:schemaRef ds:uri="http://schemas.openxmlformats.org/package/2006/metadata/core-properties"/>
    <ds:schemaRef ds:uri="a7bc5b4e-f989-455b-b235-26061cdd5d3d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www.w3.org/XML/1998/namespace"/>
    <ds:schemaRef ds:uri="095199d8-ed2d-41f6-aa9f-c7a9a08a2f9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Otok Korčula - Lastovka</vt:lpstr>
      <vt:lpstr>Ista - Bjelica - Vodnjan</vt:lpstr>
      <vt:lpstr>Istra - Leccino - Vodnjan</vt:lpstr>
      <vt:lpstr>Srednja Dalmacija - Oblica </vt:lpstr>
      <vt:lpstr>Srednja Dalmacija - Levantinka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Filipović</dc:creator>
  <cp:lastModifiedBy>Šimon Silvio</cp:lastModifiedBy>
  <cp:lastPrinted>2021-10-12T11:27:26Z</cp:lastPrinted>
  <dcterms:created xsi:type="dcterms:W3CDTF">2019-12-10T10:46:52Z</dcterms:created>
  <dcterms:modified xsi:type="dcterms:W3CDTF">2021-10-30T10:02:32Z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0x010100C4061E2F18ADAC458CE9A9EC6BB1A758</vt:lpwstr>
  </property>
</Properties>
</file>