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ilvio.simon\OneDrive - Ministarstvo poljoprivrede\Radna površina\NIR rezultati\3. preporuka\"/>
    </mc:Choice>
  </mc:AlternateContent>
  <xr:revisionPtr revIDLastSave="1" documentId="11_5571360109A379A1C562B8E8D3DFC17CBBFF94FD" xr6:coauthVersionLast="36" xr6:coauthVersionMax="36" xr10:uidLastSave="{2642F004-DD1E-4A0B-97EF-8FAB9E0A1346}"/>
  <bookViews>
    <workbookView xWindow="120" yWindow="45" windowWidth="15135" windowHeight="7650" xr2:uid="{00000000-000D-0000-FFFF-FFFF00000000}"/>
  </bookViews>
  <sheets>
    <sheet name="ZBIRNA" sheetId="8" r:id="rId1"/>
  </sheets>
  <calcPr calcId="191029"/>
</workbook>
</file>

<file path=xl/calcChain.xml><?xml version="1.0" encoding="utf-8"?>
<calcChain xmlns="http://schemas.openxmlformats.org/spreadsheetml/2006/main">
  <c r="F44" i="8" l="1"/>
  <c r="D44" i="8"/>
  <c r="D43" i="8" l="1"/>
  <c r="F43" i="8" s="1"/>
  <c r="D25" i="8" l="1"/>
  <c r="D26" i="8"/>
  <c r="F26" i="8" s="1"/>
  <c r="D27" i="8"/>
  <c r="D28" i="8"/>
  <c r="F28" i="8" s="1"/>
  <c r="D29" i="8"/>
  <c r="F29" i="8" s="1"/>
  <c r="D30" i="8"/>
  <c r="D31" i="8"/>
  <c r="F31" i="8" s="1"/>
  <c r="D32" i="8"/>
  <c r="F32" i="8" s="1"/>
  <c r="D24" i="8"/>
  <c r="F24" i="8" s="1"/>
  <c r="F25" i="8"/>
  <c r="F27" i="8"/>
  <c r="F30" i="8"/>
  <c r="D40" i="8" l="1"/>
  <c r="F40" i="8" s="1"/>
  <c r="D6" i="8"/>
  <c r="F6" i="8" s="1"/>
  <c r="D7" i="8"/>
  <c r="F7" i="8" s="1"/>
  <c r="D8" i="8"/>
  <c r="F8" i="8" s="1"/>
  <c r="D9" i="8"/>
  <c r="F9" i="8" s="1"/>
  <c r="D10" i="8"/>
  <c r="F10" i="8" s="1"/>
  <c r="D11" i="8"/>
  <c r="F11" i="8" s="1"/>
  <c r="D12" i="8"/>
  <c r="F12" i="8" s="1"/>
  <c r="D13" i="8"/>
  <c r="F13" i="8" s="1"/>
  <c r="D14" i="8"/>
  <c r="F14" i="8" s="1"/>
  <c r="D15" i="8"/>
  <c r="F15" i="8" s="1"/>
  <c r="D5" i="8" l="1"/>
  <c r="F5" i="8" s="1"/>
  <c r="C17" i="8"/>
  <c r="E17" i="8"/>
  <c r="F17" i="8"/>
  <c r="G17" i="8"/>
  <c r="C18" i="8"/>
  <c r="E18" i="8"/>
  <c r="F18" i="8"/>
  <c r="G18" i="8"/>
  <c r="C19" i="8"/>
  <c r="E19" i="8"/>
  <c r="F19" i="8"/>
  <c r="G19" i="8"/>
  <c r="C34" i="8"/>
  <c r="E34" i="8"/>
  <c r="F34" i="8"/>
  <c r="G34" i="8"/>
  <c r="C35" i="8"/>
  <c r="E35" i="8"/>
  <c r="F35" i="8"/>
  <c r="G35" i="8"/>
  <c r="C36" i="8"/>
  <c r="C37" i="8" s="1"/>
  <c r="E36" i="8"/>
  <c r="F36" i="8"/>
  <c r="G36" i="8"/>
  <c r="D41" i="8"/>
  <c r="F41" i="8" s="1"/>
  <c r="D42" i="8"/>
  <c r="F42" i="8" s="1"/>
  <c r="C20" i="8" l="1"/>
  <c r="E37" i="8"/>
  <c r="G20" i="8"/>
  <c r="G37" i="8"/>
  <c r="D17" i="8"/>
  <c r="D34" i="8"/>
  <c r="F20" i="8"/>
  <c r="F37" i="8"/>
  <c r="D35" i="8"/>
  <c r="D19" i="8"/>
  <c r="E20" i="8"/>
  <c r="D36" i="8"/>
  <c r="D18" i="8"/>
  <c r="G53" i="8"/>
  <c r="F53" i="8"/>
  <c r="E53" i="8"/>
  <c r="C53" i="8"/>
  <c r="G52" i="8"/>
  <c r="F52" i="8"/>
  <c r="E52" i="8"/>
  <c r="C52" i="8"/>
  <c r="G51" i="8"/>
  <c r="F51" i="8"/>
  <c r="E51" i="8"/>
  <c r="C51" i="8"/>
  <c r="D37" i="8" l="1"/>
  <c r="D53" i="8"/>
  <c r="D20" i="8"/>
  <c r="C54" i="8"/>
  <c r="E54" i="8"/>
  <c r="F54" i="8"/>
  <c r="G54" i="8"/>
  <c r="D51" i="8"/>
  <c r="D52" i="8"/>
  <c r="D54" i="8" l="1"/>
</calcChain>
</file>

<file path=xl/sharedStrings.xml><?xml version="1.0" encoding="utf-8"?>
<sst xmlns="http://schemas.openxmlformats.org/spreadsheetml/2006/main" count="71" uniqueCount="49">
  <si>
    <t>Termini uzorkovanja</t>
  </si>
  <si>
    <t>/</t>
  </si>
  <si>
    <t>S/V</t>
  </si>
  <si>
    <t>Min</t>
  </si>
  <si>
    <t>Max</t>
  </si>
  <si>
    <t>Varijacija</t>
  </si>
  <si>
    <r>
      <t>voda    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</si>
  <si>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suha tvar 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</si>
  <si>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ulje u ST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</si>
  <si>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ulje u plodu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</si>
  <si>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masa SV 10 plodova (</t>
    </r>
    <r>
      <rPr>
        <b/>
        <i/>
        <sz val="18"/>
        <color theme="1"/>
        <rFont val="Calibri"/>
        <family val="2"/>
        <charset val="238"/>
        <scheme val="minor"/>
      </rPr>
      <t>g</t>
    </r>
    <r>
      <rPr>
        <i/>
        <sz val="18"/>
        <color theme="1"/>
        <rFont val="Calibri"/>
        <family val="2"/>
        <charset val="238"/>
        <scheme val="minor"/>
      </rPr>
      <t>)</t>
    </r>
  </si>
  <si>
    <t>07.09 2020</t>
  </si>
  <si>
    <t>21.09 2020</t>
  </si>
  <si>
    <t>28.09 2020</t>
  </si>
  <si>
    <t>05.10 2020</t>
  </si>
  <si>
    <t>12.10 2020</t>
  </si>
  <si>
    <t>19.10 2020</t>
  </si>
  <si>
    <t>26.10 2020</t>
  </si>
  <si>
    <t>02.11 2020</t>
  </si>
  <si>
    <t>09.11 2020</t>
  </si>
  <si>
    <t>16.11 2020</t>
  </si>
  <si>
    <t>26.11 2020</t>
  </si>
  <si>
    <t>07.09 2019</t>
  </si>
  <si>
    <t>21.09 2019</t>
  </si>
  <si>
    <t>28.09 2019</t>
  </si>
  <si>
    <t>05.10 2019</t>
  </si>
  <si>
    <t>12.10 2019</t>
  </si>
  <si>
    <t>19.10 2019</t>
  </si>
  <si>
    <t>26.10 2019</t>
  </si>
  <si>
    <t>02.11 2019</t>
  </si>
  <si>
    <t>09.11 2019</t>
  </si>
  <si>
    <t>16.11 2019</t>
  </si>
  <si>
    <t>26.11 2019</t>
  </si>
  <si>
    <t>07.09 2021</t>
  </si>
  <si>
    <t>21.09 2021</t>
  </si>
  <si>
    <t>28.09 2021</t>
  </si>
  <si>
    <t>05.10 2021</t>
  </si>
  <si>
    <t>12.10 2021</t>
  </si>
  <si>
    <t>19.10 2021</t>
  </si>
  <si>
    <t>26.10 2021</t>
  </si>
  <si>
    <t>02.11 2021</t>
  </si>
  <si>
    <t>09.11 2021</t>
  </si>
  <si>
    <t>16.11 2021</t>
  </si>
  <si>
    <t>26.11 2021</t>
  </si>
  <si>
    <t xml:space="preserve">LECCINO/VODNJAN/ISTARSKA ŽUPANIJA - JUG  2019 </t>
  </si>
  <si>
    <t>LECCINO/VODNJAN/ISTARSKA ŽUPANIJA - JUG  2020</t>
  </si>
  <si>
    <t>LECCINO/VODNJAN/ISTARSKA ŽUPANIJA - JUG  2021</t>
  </si>
  <si>
    <t>Grafikon 2. ISTARSKA ŽUPANIJA, VODNJAN, LECCINO 2019, 2020, 2021</t>
  </si>
  <si>
    <t>Tablica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</si>
</sst>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i/>
      <u/>
      <sz val="30"/>
      <color rgb="FF000000"/>
      <name val="Calibri"/>
      <family val="2"/>
      <charset val="238"/>
    </font>
    <font>
      <i/>
      <sz val="18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18"/>
      <color rgb="FF00B05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22"/>
      <color theme="2" tint="-0.89999084444715716"/>
      <name val="Calibri Light"/>
      <family val="2"/>
      <charset val="238"/>
    </font>
    <font>
      <b/>
      <sz val="22"/>
      <color rgb="FFFF0000"/>
      <name val="Calibri Light"/>
      <family val="2"/>
      <charset val="238"/>
    </font>
    <font>
      <b/>
      <i/>
      <sz val="18"/>
      <color rgb="FF66003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CFCFA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7D57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2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6" fillId="6" borderId="4" xfId="0" applyNumberFormat="1" applyFont="1" applyFill="1" applyBorder="1" applyAlignment="1">
      <alignment horizontal="center" vertical="center"/>
    </xf>
    <xf numFmtId="2" fontId="5" fillId="7" borderId="4" xfId="0" applyNumberFormat="1" applyFont="1" applyFill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164" fontId="7" fillId="6" borderId="4" xfId="0" applyNumberFormat="1" applyFont="1" applyFill="1" applyBorder="1" applyAlignment="1">
      <alignment horizontal="center" vertical="center"/>
    </xf>
    <xf numFmtId="2" fontId="7" fillId="7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660033"/>
      <color rgb="FF99CC00"/>
      <color rgb="FF99FF66"/>
      <color rgb="FFF5F5F5"/>
      <color rgb="FFEAEAEA"/>
      <color rgb="FFFCFC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ZBIRNA!$B$5:$B$15</c15:sqref>
                  </c15:fullRef>
                </c:ext>
              </c:extLst>
              <c:f>(ZBIRNA!$B$5,ZBIRNA!$B$7:$B$15)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ZBIRNA!$E$5:$E$15</c15:sqref>
                  </c15:fullRef>
                </c:ext>
              </c:extLst>
              <c:f>(ZBIRNA!$E$5,ZBIRNA!$E$7:$E$15)</c:f>
              <c:numCache>
                <c:formatCode>0.0</c:formatCode>
                <c:ptCount val="10"/>
                <c:pt idx="0">
                  <c:v>24.3</c:v>
                </c:pt>
                <c:pt idx="1">
                  <c:v>30.7</c:v>
                </c:pt>
                <c:pt idx="2">
                  <c:v>31.3</c:v>
                </c:pt>
                <c:pt idx="3">
                  <c:v>33.4</c:v>
                </c:pt>
                <c:pt idx="4">
                  <c:v>31.6</c:v>
                </c:pt>
                <c:pt idx="5">
                  <c:v>33.1</c:v>
                </c:pt>
                <c:pt idx="6">
                  <c:v>34.5</c:v>
                </c:pt>
                <c:pt idx="7">
                  <c:v>35.4</c:v>
                </c:pt>
                <c:pt idx="8">
                  <c:v>36.200000000000003</c:v>
                </c:pt>
                <c:pt idx="9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47-4BEC-BC4D-1626A89D73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47-4BEC-BC4D-1626A89D73CD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47-4BEC-BC4D-1626A89D73CD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47-4BEC-BC4D-1626A89D73CD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47-4BEC-BC4D-1626A89D73CD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47-4BEC-BC4D-1626A89D73CD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47-4BEC-BC4D-1626A89D73CD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C-4ED8-A370-5CCC6275D901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C-4ED8-A370-5CCC6275D901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C-4ED8-A370-5CCC6275D901}"/>
                </c:ext>
              </c:extLst>
            </c:dLbl>
            <c:dLbl>
              <c:idx val="9"/>
              <c:layout>
                <c:manualLayout>
                  <c:x val="-1.4579759862778856E-2"/>
                  <c:y val="-7.04529130831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C-4ED8-A370-5CCC6275D901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6C-4ED8-A370-5CCC6275D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ZBIRNA!$B$5:$B$15</c15:sqref>
                  </c15:fullRef>
                </c:ext>
              </c:extLst>
              <c:f>(ZBIRNA!$B$5,ZBIRNA!$B$7:$B$15)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ZBIRNA!$C$5:$C$15</c15:sqref>
                  </c15:fullRef>
                </c:ext>
              </c:extLst>
              <c:f>(ZBIRNA!$C$5,ZBIRNA!$C$7:$C$15)</c:f>
              <c:numCache>
                <c:formatCode>0.0</c:formatCode>
                <c:ptCount val="10"/>
                <c:pt idx="0">
                  <c:v>50.1</c:v>
                </c:pt>
                <c:pt idx="1">
                  <c:v>50.4</c:v>
                </c:pt>
                <c:pt idx="2">
                  <c:v>50.7</c:v>
                </c:pt>
                <c:pt idx="3">
                  <c:v>50.8</c:v>
                </c:pt>
                <c:pt idx="4">
                  <c:v>50.8</c:v>
                </c:pt>
                <c:pt idx="5">
                  <c:v>50.1</c:v>
                </c:pt>
                <c:pt idx="6">
                  <c:v>51.4</c:v>
                </c:pt>
                <c:pt idx="7">
                  <c:v>51.2</c:v>
                </c:pt>
                <c:pt idx="8">
                  <c:v>51.5</c:v>
                </c:pt>
                <c:pt idx="9">
                  <c:v>53.4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ZBIRNA!$C$6</c15:sqref>
                  <c15:dLbl>
                    <c:idx val="0"/>
                    <c:layout>
                      <c:manualLayout>
                        <c:x val="-3.160802798449508E-2"/>
                        <c:y val="-3.40268819018324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AE97-4C9B-AD95-7C05D1F6B95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3647-4BEC-BC4D-1626A89D73CD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47-4BEC-BC4D-1626A89D73CD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47-4BEC-BC4D-1626A89D73CD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47-4BEC-BC4D-1626A89D73CD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47-4BEC-BC4D-1626A89D73CD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47-4BEC-BC4D-1626A89D73CD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647-4BEC-BC4D-1626A89D73CD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6C-4ED8-A370-5CCC6275D901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6C-4ED8-A370-5CCC6275D901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6C-4ED8-A370-5CCC6275D901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6C-4ED8-A370-5CCC6275D901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6C-4ED8-A370-5CCC6275D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ZBIRNA!$B$5:$B$15</c15:sqref>
                  </c15:fullRef>
                </c:ext>
              </c:extLst>
              <c:f>(ZBIRNA!$B$5,ZBIRNA!$B$7:$B$15)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ZBIRNA!$G$5:$G$15</c15:sqref>
                  </c15:fullRef>
                </c:ext>
              </c:extLst>
              <c:f>(ZBIRNA!$G$5,ZBIRNA!$G$7:$G$15)</c:f>
              <c:numCache>
                <c:formatCode>0.00</c:formatCode>
                <c:ptCount val="10"/>
                <c:pt idx="0">
                  <c:v>2.48</c:v>
                </c:pt>
                <c:pt idx="1">
                  <c:v>3.11</c:v>
                </c:pt>
                <c:pt idx="2">
                  <c:v>3.24</c:v>
                </c:pt>
                <c:pt idx="3">
                  <c:v>3.97</c:v>
                </c:pt>
                <c:pt idx="4">
                  <c:v>3.96</c:v>
                </c:pt>
                <c:pt idx="5">
                  <c:v>4.0199999999999996</c:v>
                </c:pt>
                <c:pt idx="6">
                  <c:v>4.22</c:v>
                </c:pt>
                <c:pt idx="7">
                  <c:v>4.3600000000000003</c:v>
                </c:pt>
                <c:pt idx="8">
                  <c:v>4.57</c:v>
                </c:pt>
                <c:pt idx="9">
                  <c:v>4.6900000000000004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ZBIRNA!$G$6</c15:sqref>
                  <c15:dLbl>
                    <c:idx val="0"/>
                    <c:layout>
                      <c:manualLayout>
                        <c:x val="1.6056779351980629E-2"/>
                        <c:y val="-4.637133716450292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AE97-4C9B-AD95-7C05D1F6B95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3647-4BEC-BC4D-1626A89D73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2"/>
          <c:min val="22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ZBIRNA!$B$22:$B$32</c15:sqref>
                  </c15:fullRef>
                </c:ext>
              </c:extLst>
              <c:f>ZBIRNA!$B$24:$B$32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ZBIRNA!$E$22:$E$32</c15:sqref>
                  </c15:fullRef>
                </c:ext>
              </c:extLst>
              <c:f>ZBIRNA!$E$24:$E$32</c:f>
              <c:numCache>
                <c:formatCode>0.0</c:formatCode>
                <c:ptCount val="9"/>
                <c:pt idx="0">
                  <c:v>30.5</c:v>
                </c:pt>
                <c:pt idx="1">
                  <c:v>32.200000000000003</c:v>
                </c:pt>
                <c:pt idx="2">
                  <c:v>32.799999999999997</c:v>
                </c:pt>
                <c:pt idx="3">
                  <c:v>34.6</c:v>
                </c:pt>
                <c:pt idx="4">
                  <c:v>35.1</c:v>
                </c:pt>
                <c:pt idx="5">
                  <c:v>35.1</c:v>
                </c:pt>
                <c:pt idx="6">
                  <c:v>35.700000000000003</c:v>
                </c:pt>
                <c:pt idx="7">
                  <c:v>36.4</c:v>
                </c:pt>
                <c:pt idx="8">
                  <c:v>37.799999999999997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6-4A68-962E-9556AF86EA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96-4A68-962E-9556AF86EA11}"/>
                </c:ext>
              </c:extLst>
            </c:dLbl>
            <c:dLbl>
              <c:idx val="1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96-4A68-962E-9556AF86EA11}"/>
                </c:ext>
              </c:extLst>
            </c:dLbl>
            <c:dLbl>
              <c:idx val="2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96-4A68-962E-9556AF86EA11}"/>
                </c:ext>
              </c:extLst>
            </c:dLbl>
            <c:dLbl>
              <c:idx val="3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96-4A68-962E-9556AF86EA11}"/>
                </c:ext>
              </c:extLst>
            </c:dLbl>
            <c:dLbl>
              <c:idx val="4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96-4A68-962E-9556AF86EA11}"/>
                </c:ext>
              </c:extLst>
            </c:dLbl>
            <c:dLbl>
              <c:idx val="5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96-4A68-962E-9556AF86EA11}"/>
                </c:ext>
              </c:extLst>
            </c:dLbl>
            <c:dLbl>
              <c:idx val="6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96-4A68-962E-9556AF86EA11}"/>
                </c:ext>
              </c:extLst>
            </c:dLbl>
            <c:dLbl>
              <c:idx val="7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96-4A68-962E-9556AF86EA11}"/>
                </c:ext>
              </c:extLst>
            </c:dLbl>
            <c:dLbl>
              <c:idx val="8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96-4A68-962E-9556AF86EA11}"/>
                </c:ext>
              </c:extLst>
            </c:dLbl>
            <c:dLbl>
              <c:idx val="9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96-4A68-962E-9556AF86E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ZBIRNA!$B$22:$B$32</c15:sqref>
                  </c15:fullRef>
                </c:ext>
              </c:extLst>
              <c:f>ZBIRNA!$B$24:$B$32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ZBIRNA!$C$22:$C$32</c15:sqref>
                  </c15:fullRef>
                </c:ext>
              </c:extLst>
              <c:f>ZBIRNA!$C$24:$C$32</c:f>
              <c:numCache>
                <c:formatCode>0.0</c:formatCode>
                <c:ptCount val="9"/>
                <c:pt idx="0">
                  <c:v>50.8</c:v>
                </c:pt>
                <c:pt idx="1">
                  <c:v>51.3</c:v>
                </c:pt>
                <c:pt idx="2">
                  <c:v>49.6</c:v>
                </c:pt>
                <c:pt idx="3">
                  <c:v>48.9</c:v>
                </c:pt>
                <c:pt idx="4">
                  <c:v>50</c:v>
                </c:pt>
                <c:pt idx="5">
                  <c:v>49.8</c:v>
                </c:pt>
                <c:pt idx="6">
                  <c:v>48.1</c:v>
                </c:pt>
                <c:pt idx="7">
                  <c:v>46.5</c:v>
                </c:pt>
                <c:pt idx="8">
                  <c:v>40.6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ZBIRNA!$C$22</c15:sqref>
                  <c15:dLbl>
                    <c:idx val="-1"/>
                    <c:layout>
                      <c:manualLayout>
                        <c:x val="-2.7056277056277073E-2"/>
                        <c:y val="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0D20-4632-A70F-62078684C8EF}"/>
                      </c:ext>
                    </c:extLst>
                  </c15:dLbl>
                </c15:categoryFilterException>
                <c15:categoryFilterException>
                  <c15:sqref>ZBIRNA!$C$23</c15:sqref>
                  <c15:dLbl>
                    <c:idx val="-1"/>
                    <c:layout>
                      <c:manualLayout>
                        <c:x val="-1.4455374613137952E-2"/>
                        <c:y val="3.363229221330022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0D20-4632-A70F-62078684C8E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4096-4A68-962E-9556AF86EA11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096-4A68-962E-9556AF86EA11}"/>
                </c:ext>
              </c:extLst>
            </c:dLbl>
            <c:dLbl>
              <c:idx val="1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096-4A68-962E-9556AF86EA11}"/>
                </c:ext>
              </c:extLst>
            </c:dLbl>
            <c:dLbl>
              <c:idx val="2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096-4A68-962E-9556AF86EA11}"/>
                </c:ext>
              </c:extLst>
            </c:dLbl>
            <c:dLbl>
              <c:idx val="3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096-4A68-962E-9556AF86EA11}"/>
                </c:ext>
              </c:extLst>
            </c:dLbl>
            <c:dLbl>
              <c:idx val="4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096-4A68-962E-9556AF86E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ZBIRNA!$B$22:$B$32</c15:sqref>
                  </c15:fullRef>
                </c:ext>
              </c:extLst>
              <c:f>ZBIRNA!$B$24:$B$32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ZBIRNA!$G$22:$G$32</c15:sqref>
                  </c15:fullRef>
                </c:ext>
              </c:extLst>
              <c:f>ZBIRNA!$G$24:$G$32</c:f>
              <c:numCache>
                <c:formatCode>0.00</c:formatCode>
                <c:ptCount val="9"/>
                <c:pt idx="0">
                  <c:v>2.86</c:v>
                </c:pt>
                <c:pt idx="1">
                  <c:v>3.21</c:v>
                </c:pt>
                <c:pt idx="2">
                  <c:v>3.11</c:v>
                </c:pt>
                <c:pt idx="3">
                  <c:v>3.27</c:v>
                </c:pt>
                <c:pt idx="4">
                  <c:v>3.25</c:v>
                </c:pt>
                <c:pt idx="5">
                  <c:v>3.36</c:v>
                </c:pt>
                <c:pt idx="6">
                  <c:v>3.41</c:v>
                </c:pt>
                <c:pt idx="7">
                  <c:v>3.51</c:v>
                </c:pt>
                <c:pt idx="8">
                  <c:v>3.49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ZBIRNA!$G$22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0D20-4632-A70F-62078684C8EF}"/>
                      </c:ext>
                    </c:extLst>
                  </c15:dLbl>
                </c15:categoryFilterException>
                <c15:categoryFilterException>
                  <c15:sqref>ZBIRNA!$G$23</c15:sqref>
                  <c15:dLbl>
                    <c:idx val="-1"/>
                    <c:layout>
                      <c:manualLayout>
                        <c:x val="1.8629678151294522E-2"/>
                        <c:y val="8.9862346525523863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0D20-4632-A70F-62078684C8E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5-4096-4A68-962E-9556AF86EA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2"/>
          <c:min val="30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55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ZBIRNA!$B$39:$B$49</c15:sqref>
                  </c15:fullRef>
                </c:ext>
              </c:extLst>
              <c:f>ZBIRNA!$B$40:$B$49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ZBIRNA!$E$39:$E$49</c15:sqref>
                  </c15:fullRef>
                </c:ext>
              </c:extLst>
              <c:f>ZBIRNA!$E$40:$E$49</c:f>
              <c:numCache>
                <c:formatCode>0.0</c:formatCode>
                <c:ptCount val="10"/>
                <c:pt idx="0">
                  <c:v>32.4</c:v>
                </c:pt>
                <c:pt idx="1">
                  <c:v>32.700000000000003</c:v>
                </c:pt>
                <c:pt idx="2">
                  <c:v>33.299999999999997</c:v>
                </c:pt>
                <c:pt idx="3">
                  <c:v>35.1</c:v>
                </c:pt>
                <c:pt idx="4">
                  <c:v>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6-4FB9-B30F-0B8CC8BB8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51-487B-8E83-D24E74CA7A3A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D6-4FB9-B30F-0B8CC8BB8002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D6-4FB9-B30F-0B8CC8BB8002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D6-4FB9-B30F-0B8CC8BB8002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6-4FB9-B30F-0B8CC8BB8002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D6-4FB9-B30F-0B8CC8BB8002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D6-4FB9-B30F-0B8CC8BB8002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D6-4FB9-B30F-0B8CC8BB8002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D6-4FB9-B30F-0B8CC8BB8002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D6-4FB9-B30F-0B8CC8BB8002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D6-4FB9-B30F-0B8CC8BB8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ZBIRNA!$B$39:$B$49</c15:sqref>
                  </c15:fullRef>
                </c:ext>
              </c:extLst>
              <c:f>ZBIRNA!$B$40:$B$49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ZBIRNA!$C$39:$C$49</c15:sqref>
                  </c15:fullRef>
                </c:ext>
              </c:extLst>
              <c:f>ZBIRNA!$C$40:$C$49</c:f>
              <c:numCache>
                <c:formatCode>0.0</c:formatCode>
                <c:ptCount val="10"/>
                <c:pt idx="0">
                  <c:v>48</c:v>
                </c:pt>
                <c:pt idx="1">
                  <c:v>47.4</c:v>
                </c:pt>
                <c:pt idx="2">
                  <c:v>45.6</c:v>
                </c:pt>
                <c:pt idx="3">
                  <c:v>45.5</c:v>
                </c:pt>
                <c:pt idx="4">
                  <c:v>43.7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ZBIRNA!$C$39</c15:sqref>
                  <c15:dLbl>
                    <c:idx val="-1"/>
                    <c:layout>
                      <c:manualLayout>
                        <c:x val="-3.4774989532826421E-2"/>
                        <c:y val="-1.931136779599369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1488-4DDF-85E6-3E2EFD8945F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7AD6-4FB9-B30F-0B8CC8BB8002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51-487B-8E83-D24E74CA7A3A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D6-4FB9-B30F-0B8CC8BB8002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D6-4FB9-B30F-0B8CC8BB8002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D6-4FB9-B30F-0B8CC8BB8002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D6-4FB9-B30F-0B8CC8BB8002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AD6-4FB9-B30F-0B8CC8BB8002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D6-4FB9-B30F-0B8CC8BB8002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D6-4FB9-B30F-0B8CC8BB8002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D6-4FB9-B30F-0B8CC8BB8002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D6-4FB9-B30F-0B8CC8BB8002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D6-4FB9-B30F-0B8CC8BB8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ZBIRNA!$B$39:$B$49</c15:sqref>
                  </c15:fullRef>
                </c:ext>
              </c:extLst>
              <c:f>ZBIRNA!$B$40:$B$49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ZBIRNA!$G$39:$G$49</c15:sqref>
                  </c15:fullRef>
                </c:ext>
              </c:extLst>
              <c:f>ZBIRNA!$G$40:$G$49</c:f>
              <c:numCache>
                <c:formatCode>0.00</c:formatCode>
                <c:ptCount val="10"/>
                <c:pt idx="0">
                  <c:v>2.4300000000000002</c:v>
                </c:pt>
                <c:pt idx="1">
                  <c:v>2.62</c:v>
                </c:pt>
                <c:pt idx="2">
                  <c:v>2.89</c:v>
                </c:pt>
                <c:pt idx="3">
                  <c:v>3.05</c:v>
                </c:pt>
                <c:pt idx="4">
                  <c:v>3.31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1488-4DDF-85E6-3E2EFD8945F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A-7AD6-4FB9-B30F-0B8CC8BB8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31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53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0.7521</cdr:x>
      <cdr:y>0.44696</cdr:y>
    </cdr:from>
    <cdr:to>
      <cdr:x>0.87822</cdr:x>
      <cdr:y>0.51497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137282" y="2768572"/>
          <a:ext cx="1867610" cy="4212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0.73667</cdr:x>
      <cdr:y>0.50641</cdr:y>
    </cdr:from>
    <cdr:to>
      <cdr:x>0.85592</cdr:x>
      <cdr:y>0.57167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908727" y="3136872"/>
          <a:ext cx="1765878" cy="404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6"/>
  <sheetViews>
    <sheetView tabSelected="1" topLeftCell="B1" zoomScale="80" zoomScaleNormal="80" workbookViewId="0">
      <selection activeCell="H2" sqref="H2:H106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ht="30" customHeight="1" x14ac:dyDescent="0.25">
      <c r="A2" s="12"/>
      <c r="B2" s="25" t="s">
        <v>48</v>
      </c>
      <c r="C2" s="26"/>
      <c r="D2" s="26"/>
      <c r="E2" s="26"/>
      <c r="F2" s="26"/>
      <c r="G2" s="27"/>
      <c r="H2" s="28"/>
      <c r="I2" s="13" t="s">
        <v>47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5"/>
    </row>
    <row r="3" spans="1:34" ht="57" customHeight="1" thickBot="1" x14ac:dyDescent="0.3">
      <c r="A3" s="12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8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8"/>
    </row>
    <row r="4" spans="1:34" ht="30" customHeight="1" thickTop="1" x14ac:dyDescent="0.25">
      <c r="A4" s="12"/>
      <c r="B4" s="19" t="s">
        <v>44</v>
      </c>
      <c r="C4" s="20"/>
      <c r="D4" s="20"/>
      <c r="E4" s="20"/>
      <c r="F4" s="20"/>
      <c r="G4" s="21"/>
      <c r="H4" s="28"/>
      <c r="T4" s="1"/>
      <c r="AB4" s="12"/>
    </row>
    <row r="5" spans="1:34" ht="30.6" customHeight="1" x14ac:dyDescent="0.25">
      <c r="A5" s="12"/>
      <c r="B5" s="3" t="s">
        <v>22</v>
      </c>
      <c r="C5" s="4">
        <v>50.1</v>
      </c>
      <c r="D5" s="5">
        <f>100-C5</f>
        <v>49.9</v>
      </c>
      <c r="E5" s="6">
        <v>24.3</v>
      </c>
      <c r="F5" s="5">
        <f>D5*E5/100</f>
        <v>12.1257</v>
      </c>
      <c r="G5" s="7">
        <v>2.48</v>
      </c>
      <c r="H5" s="28"/>
      <c r="T5" s="1"/>
      <c r="AB5" s="12"/>
    </row>
    <row r="6" spans="1:34" ht="30" customHeight="1" x14ac:dyDescent="0.25">
      <c r="A6" s="12"/>
      <c r="B6" s="3" t="s">
        <v>23</v>
      </c>
      <c r="C6" s="4">
        <v>51.5</v>
      </c>
      <c r="D6" s="5">
        <f>100-C6</f>
        <v>48.5</v>
      </c>
      <c r="E6" s="6">
        <v>28.6</v>
      </c>
      <c r="F6" s="5">
        <f t="shared" ref="F6:F15" si="0">D6*E6/100</f>
        <v>13.871000000000002</v>
      </c>
      <c r="G6" s="7">
        <v>2.81</v>
      </c>
      <c r="H6" s="28"/>
      <c r="T6" s="1"/>
      <c r="AB6" s="12"/>
    </row>
    <row r="7" spans="1:34" ht="30" customHeight="1" x14ac:dyDescent="0.25">
      <c r="A7" s="12"/>
      <c r="B7" s="3" t="s">
        <v>24</v>
      </c>
      <c r="C7" s="4">
        <v>50.4</v>
      </c>
      <c r="D7" s="5">
        <f t="shared" ref="D7:D15" si="1">100-C7</f>
        <v>49.6</v>
      </c>
      <c r="E7" s="6">
        <v>30.7</v>
      </c>
      <c r="F7" s="5">
        <f t="shared" si="0"/>
        <v>15.2272</v>
      </c>
      <c r="G7" s="7">
        <v>3.11</v>
      </c>
      <c r="H7" s="28"/>
      <c r="T7" s="1"/>
      <c r="AB7" s="12"/>
    </row>
    <row r="8" spans="1:34" ht="30" customHeight="1" x14ac:dyDescent="0.25">
      <c r="A8" s="12"/>
      <c r="B8" s="3" t="s">
        <v>25</v>
      </c>
      <c r="C8" s="4">
        <v>50.7</v>
      </c>
      <c r="D8" s="5">
        <f t="shared" si="1"/>
        <v>49.3</v>
      </c>
      <c r="E8" s="6">
        <v>31.3</v>
      </c>
      <c r="F8" s="5">
        <f t="shared" si="0"/>
        <v>15.430899999999999</v>
      </c>
      <c r="G8" s="7">
        <v>3.24</v>
      </c>
      <c r="H8" s="28"/>
      <c r="T8" s="1"/>
      <c r="AB8" s="12"/>
    </row>
    <row r="9" spans="1:34" ht="30" customHeight="1" x14ac:dyDescent="0.25">
      <c r="A9" s="12"/>
      <c r="B9" s="3" t="s">
        <v>26</v>
      </c>
      <c r="C9" s="4">
        <v>50.8</v>
      </c>
      <c r="D9" s="5">
        <f t="shared" si="1"/>
        <v>49.2</v>
      </c>
      <c r="E9" s="6">
        <v>33.4</v>
      </c>
      <c r="F9" s="5">
        <f t="shared" si="0"/>
        <v>16.4328</v>
      </c>
      <c r="G9" s="7">
        <v>3.97</v>
      </c>
      <c r="H9" s="28"/>
      <c r="T9" s="1"/>
      <c r="AB9" s="12"/>
    </row>
    <row r="10" spans="1:34" ht="30" customHeight="1" x14ac:dyDescent="0.25">
      <c r="A10" s="12"/>
      <c r="B10" s="3" t="s">
        <v>27</v>
      </c>
      <c r="C10" s="4">
        <v>50.8</v>
      </c>
      <c r="D10" s="5">
        <f t="shared" si="1"/>
        <v>49.2</v>
      </c>
      <c r="E10" s="6">
        <v>31.6</v>
      </c>
      <c r="F10" s="5">
        <f t="shared" si="0"/>
        <v>15.547200000000002</v>
      </c>
      <c r="G10" s="7">
        <v>3.96</v>
      </c>
      <c r="H10" s="28"/>
      <c r="T10" s="1"/>
      <c r="AB10" s="12"/>
    </row>
    <row r="11" spans="1:34" ht="30" customHeight="1" x14ac:dyDescent="0.25">
      <c r="A11" s="12"/>
      <c r="B11" s="3" t="s">
        <v>28</v>
      </c>
      <c r="C11" s="4">
        <v>50.1</v>
      </c>
      <c r="D11" s="5">
        <f t="shared" si="1"/>
        <v>49.9</v>
      </c>
      <c r="E11" s="6">
        <v>33.1</v>
      </c>
      <c r="F11" s="5">
        <f t="shared" si="0"/>
        <v>16.5169</v>
      </c>
      <c r="G11" s="7">
        <v>4.0199999999999996</v>
      </c>
      <c r="H11" s="28"/>
      <c r="T11" s="1"/>
      <c r="AB11" s="12"/>
    </row>
    <row r="12" spans="1:34" ht="30" customHeight="1" x14ac:dyDescent="0.25">
      <c r="A12" s="12"/>
      <c r="B12" s="3" t="s">
        <v>29</v>
      </c>
      <c r="C12" s="4">
        <v>51.4</v>
      </c>
      <c r="D12" s="5">
        <f t="shared" si="1"/>
        <v>48.6</v>
      </c>
      <c r="E12" s="6">
        <v>34.5</v>
      </c>
      <c r="F12" s="5">
        <f t="shared" si="0"/>
        <v>16.766999999999999</v>
      </c>
      <c r="G12" s="7">
        <v>4.22</v>
      </c>
      <c r="H12" s="28"/>
      <c r="T12" s="1"/>
      <c r="AB12" s="12"/>
    </row>
    <row r="13" spans="1:34" ht="30" customHeight="1" x14ac:dyDescent="0.25">
      <c r="A13" s="12"/>
      <c r="B13" s="3" t="s">
        <v>30</v>
      </c>
      <c r="C13" s="4">
        <v>51.2</v>
      </c>
      <c r="D13" s="5">
        <f t="shared" si="1"/>
        <v>48.8</v>
      </c>
      <c r="E13" s="6">
        <v>35.4</v>
      </c>
      <c r="F13" s="5">
        <f t="shared" si="0"/>
        <v>17.275199999999998</v>
      </c>
      <c r="G13" s="7">
        <v>4.3600000000000003</v>
      </c>
      <c r="H13" s="28"/>
      <c r="T13" s="1"/>
      <c r="AB13" s="12"/>
    </row>
    <row r="14" spans="1:34" ht="30" customHeight="1" x14ac:dyDescent="0.25">
      <c r="A14" s="12"/>
      <c r="B14" s="3" t="s">
        <v>31</v>
      </c>
      <c r="C14" s="4">
        <v>51.5</v>
      </c>
      <c r="D14" s="5">
        <f t="shared" si="1"/>
        <v>48.5</v>
      </c>
      <c r="E14" s="6">
        <v>36.200000000000003</v>
      </c>
      <c r="F14" s="5">
        <f t="shared" si="0"/>
        <v>17.557000000000002</v>
      </c>
      <c r="G14" s="7">
        <v>4.57</v>
      </c>
      <c r="H14" s="28"/>
      <c r="T14" s="1"/>
      <c r="AB14" s="12"/>
    </row>
    <row r="15" spans="1:34" ht="30" customHeight="1" x14ac:dyDescent="0.25">
      <c r="A15" s="12"/>
      <c r="B15" s="3" t="s">
        <v>32</v>
      </c>
      <c r="C15" s="9">
        <v>53.4</v>
      </c>
      <c r="D15" s="5">
        <f t="shared" si="1"/>
        <v>46.6</v>
      </c>
      <c r="E15" s="10">
        <v>36.4</v>
      </c>
      <c r="F15" s="5">
        <f t="shared" si="0"/>
        <v>16.962399999999999</v>
      </c>
      <c r="G15" s="11">
        <v>4.6900000000000004</v>
      </c>
      <c r="H15" s="28"/>
      <c r="T15" s="1"/>
      <c r="AB15" s="12"/>
    </row>
    <row r="16" spans="1:34" ht="6" customHeight="1" x14ac:dyDescent="0.25">
      <c r="A16" s="12"/>
      <c r="B16" s="22"/>
      <c r="C16" s="23"/>
      <c r="D16" s="23"/>
      <c r="E16" s="23"/>
      <c r="F16" s="23"/>
      <c r="G16" s="24"/>
      <c r="H16" s="28"/>
      <c r="T16" s="1"/>
      <c r="AB16" s="12"/>
    </row>
    <row r="17" spans="1:28" ht="30" customHeight="1" x14ac:dyDescent="0.25">
      <c r="A17" s="12"/>
      <c r="B17" s="3" t="s">
        <v>2</v>
      </c>
      <c r="C17" s="4">
        <f>AVERAGE(C5:C15)</f>
        <v>51.081818181818178</v>
      </c>
      <c r="D17" s="5">
        <f>AVERAGE(D5:D15)</f>
        <v>48.918181818181822</v>
      </c>
      <c r="E17" s="6">
        <f>AVERAGE(E5:E15)</f>
        <v>32.318181818181813</v>
      </c>
      <c r="F17" s="5">
        <f>AVERAGE(F5:F15)</f>
        <v>15.792118181818182</v>
      </c>
      <c r="G17" s="8">
        <f>AVERAGE(G5:G15)</f>
        <v>3.7663636363636361</v>
      </c>
      <c r="H17" s="28"/>
      <c r="T17" s="1"/>
      <c r="AB17" s="12"/>
    </row>
    <row r="18" spans="1:28" ht="30" customHeight="1" x14ac:dyDescent="0.25">
      <c r="A18" s="12"/>
      <c r="B18" s="3" t="s">
        <v>3</v>
      </c>
      <c r="C18" s="4">
        <f>MIN(C5:C15)</f>
        <v>50.1</v>
      </c>
      <c r="D18" s="5">
        <f>MIN(D5:D15)</f>
        <v>46.6</v>
      </c>
      <c r="E18" s="6">
        <f>MIN(E5:E15)</f>
        <v>24.3</v>
      </c>
      <c r="F18" s="5">
        <f>MIN(F5:F15)</f>
        <v>12.1257</v>
      </c>
      <c r="G18" s="8">
        <f>MIN(G5:G15)</f>
        <v>2.48</v>
      </c>
      <c r="H18" s="28"/>
      <c r="T18" s="1"/>
      <c r="AB18" s="12"/>
    </row>
    <row r="19" spans="1:28" ht="30" customHeight="1" x14ac:dyDescent="0.25">
      <c r="A19" s="12"/>
      <c r="B19" s="3" t="s">
        <v>4</v>
      </c>
      <c r="C19" s="4">
        <f>MAX(C5:C15)</f>
        <v>53.4</v>
      </c>
      <c r="D19" s="5">
        <f>MAX(D5:D15)</f>
        <v>49.9</v>
      </c>
      <c r="E19" s="6">
        <f>MAX(E5:E15)</f>
        <v>36.4</v>
      </c>
      <c r="F19" s="5">
        <f>MAX(F5:F15)</f>
        <v>17.557000000000002</v>
      </c>
      <c r="G19" s="8">
        <f>MAX(G5:G15)</f>
        <v>4.6900000000000004</v>
      </c>
      <c r="H19" s="28"/>
      <c r="T19" s="1"/>
      <c r="AB19" s="12"/>
    </row>
    <row r="20" spans="1:28" ht="30" customHeight="1" x14ac:dyDescent="0.25">
      <c r="A20" s="12"/>
      <c r="B20" s="3" t="s">
        <v>5</v>
      </c>
      <c r="C20" s="4">
        <f>C19-C18</f>
        <v>3.2999999999999972</v>
      </c>
      <c r="D20" s="5">
        <f t="shared" ref="D20:G20" si="2">D19-D18</f>
        <v>3.2999999999999972</v>
      </c>
      <c r="E20" s="6">
        <f t="shared" si="2"/>
        <v>12.099999999999998</v>
      </c>
      <c r="F20" s="5">
        <f t="shared" si="2"/>
        <v>5.431300000000002</v>
      </c>
      <c r="G20" s="8">
        <f t="shared" si="2"/>
        <v>2.2100000000000004</v>
      </c>
      <c r="H20" s="28"/>
      <c r="T20" s="1"/>
      <c r="AB20" s="12"/>
    </row>
    <row r="21" spans="1:28" ht="30" customHeight="1" x14ac:dyDescent="0.25">
      <c r="A21" s="12"/>
      <c r="B21" s="19" t="s">
        <v>45</v>
      </c>
      <c r="C21" s="20"/>
      <c r="D21" s="20"/>
      <c r="E21" s="20"/>
      <c r="F21" s="20"/>
      <c r="G21" s="21"/>
      <c r="H21" s="28"/>
      <c r="T21" s="1"/>
      <c r="AB21" s="12"/>
    </row>
    <row r="22" spans="1:28" ht="30.6" customHeight="1" x14ac:dyDescent="0.25">
      <c r="A22" s="12"/>
      <c r="B22" s="3" t="s">
        <v>11</v>
      </c>
      <c r="C22" s="4" t="s">
        <v>1</v>
      </c>
      <c r="D22" s="5" t="s">
        <v>1</v>
      </c>
      <c r="E22" s="6" t="s">
        <v>1</v>
      </c>
      <c r="F22" s="5" t="s">
        <v>1</v>
      </c>
      <c r="G22" s="7" t="s">
        <v>1</v>
      </c>
      <c r="H22" s="28"/>
      <c r="T22" s="1"/>
      <c r="AB22" s="12"/>
    </row>
    <row r="23" spans="1:28" ht="30" customHeight="1" x14ac:dyDescent="0.25">
      <c r="A23" s="12"/>
      <c r="B23" s="3" t="s">
        <v>12</v>
      </c>
      <c r="C23" s="4" t="s">
        <v>1</v>
      </c>
      <c r="D23" s="5" t="s">
        <v>1</v>
      </c>
      <c r="E23" s="6" t="s">
        <v>1</v>
      </c>
      <c r="F23" s="5" t="s">
        <v>1</v>
      </c>
      <c r="G23" s="7" t="s">
        <v>1</v>
      </c>
      <c r="H23" s="28"/>
      <c r="T23" s="1"/>
      <c r="AB23" s="12"/>
    </row>
    <row r="24" spans="1:28" ht="30" customHeight="1" x14ac:dyDescent="0.25">
      <c r="A24" s="12"/>
      <c r="B24" s="3" t="s">
        <v>13</v>
      </c>
      <c r="C24" s="4">
        <v>50.8</v>
      </c>
      <c r="D24" s="5">
        <f>100-C24</f>
        <v>49.2</v>
      </c>
      <c r="E24" s="6">
        <v>30.5</v>
      </c>
      <c r="F24" s="5">
        <f>D24*E24/100</f>
        <v>15.006000000000002</v>
      </c>
      <c r="G24" s="7">
        <v>2.86</v>
      </c>
      <c r="H24" s="28"/>
      <c r="T24" s="1"/>
      <c r="AB24" s="12"/>
    </row>
    <row r="25" spans="1:28" ht="30" customHeight="1" x14ac:dyDescent="0.25">
      <c r="A25" s="12"/>
      <c r="B25" s="3" t="s">
        <v>14</v>
      </c>
      <c r="C25" s="4">
        <v>51.3</v>
      </c>
      <c r="D25" s="5">
        <f t="shared" ref="D25:D32" si="3">100-C25</f>
        <v>48.7</v>
      </c>
      <c r="E25" s="6">
        <v>32.200000000000003</v>
      </c>
      <c r="F25" s="5">
        <f t="shared" ref="F25:F32" si="4">D25*E25/100</f>
        <v>15.681400000000004</v>
      </c>
      <c r="G25" s="7">
        <v>3.21</v>
      </c>
      <c r="H25" s="28"/>
      <c r="T25" s="1"/>
      <c r="AB25" s="12"/>
    </row>
    <row r="26" spans="1:28" ht="30" customHeight="1" x14ac:dyDescent="0.25">
      <c r="A26" s="12"/>
      <c r="B26" s="3" t="s">
        <v>15</v>
      </c>
      <c r="C26" s="4">
        <v>49.6</v>
      </c>
      <c r="D26" s="5">
        <f t="shared" si="3"/>
        <v>50.4</v>
      </c>
      <c r="E26" s="6">
        <v>32.799999999999997</v>
      </c>
      <c r="F26" s="5">
        <f t="shared" si="4"/>
        <v>16.531199999999998</v>
      </c>
      <c r="G26" s="7">
        <v>3.11</v>
      </c>
      <c r="H26" s="28"/>
      <c r="T26" s="1"/>
      <c r="AB26" s="12"/>
    </row>
    <row r="27" spans="1:28" ht="30" customHeight="1" x14ac:dyDescent="0.25">
      <c r="A27" s="12"/>
      <c r="B27" s="3" t="s">
        <v>16</v>
      </c>
      <c r="C27" s="4">
        <v>48.9</v>
      </c>
      <c r="D27" s="5">
        <f t="shared" si="3"/>
        <v>51.1</v>
      </c>
      <c r="E27" s="6">
        <v>34.6</v>
      </c>
      <c r="F27" s="5">
        <f t="shared" si="4"/>
        <v>17.680600000000002</v>
      </c>
      <c r="G27" s="7">
        <v>3.27</v>
      </c>
      <c r="H27" s="28"/>
      <c r="T27" s="1"/>
      <c r="AB27" s="12"/>
    </row>
    <row r="28" spans="1:28" ht="30" customHeight="1" x14ac:dyDescent="0.25">
      <c r="A28" s="12"/>
      <c r="B28" s="3" t="s">
        <v>17</v>
      </c>
      <c r="C28" s="4">
        <v>50</v>
      </c>
      <c r="D28" s="5">
        <f t="shared" si="3"/>
        <v>50</v>
      </c>
      <c r="E28" s="6">
        <v>35.1</v>
      </c>
      <c r="F28" s="5">
        <f t="shared" si="4"/>
        <v>17.55</v>
      </c>
      <c r="G28" s="7">
        <v>3.25</v>
      </c>
      <c r="H28" s="28"/>
      <c r="T28" s="1"/>
      <c r="AB28" s="12"/>
    </row>
    <row r="29" spans="1:28" ht="30" customHeight="1" x14ac:dyDescent="0.25">
      <c r="A29" s="12"/>
      <c r="B29" s="3" t="s">
        <v>18</v>
      </c>
      <c r="C29" s="4">
        <v>49.8</v>
      </c>
      <c r="D29" s="5">
        <f t="shared" si="3"/>
        <v>50.2</v>
      </c>
      <c r="E29" s="6">
        <v>35.1</v>
      </c>
      <c r="F29" s="5">
        <f t="shared" si="4"/>
        <v>17.620200000000001</v>
      </c>
      <c r="G29" s="7">
        <v>3.36</v>
      </c>
      <c r="H29" s="28"/>
      <c r="T29" s="1"/>
      <c r="AB29" s="12"/>
    </row>
    <row r="30" spans="1:28" ht="30" customHeight="1" x14ac:dyDescent="0.25">
      <c r="A30" s="12"/>
      <c r="B30" s="3" t="s">
        <v>19</v>
      </c>
      <c r="C30" s="4">
        <v>48.1</v>
      </c>
      <c r="D30" s="5">
        <f t="shared" si="3"/>
        <v>51.9</v>
      </c>
      <c r="E30" s="6">
        <v>35.700000000000003</v>
      </c>
      <c r="F30" s="5">
        <f t="shared" si="4"/>
        <v>18.528300000000002</v>
      </c>
      <c r="G30" s="7">
        <v>3.41</v>
      </c>
      <c r="H30" s="28"/>
      <c r="T30" s="1"/>
      <c r="AB30" s="12"/>
    </row>
    <row r="31" spans="1:28" ht="30" customHeight="1" x14ac:dyDescent="0.25">
      <c r="A31" s="12"/>
      <c r="B31" s="3" t="s">
        <v>20</v>
      </c>
      <c r="C31" s="4">
        <v>46.5</v>
      </c>
      <c r="D31" s="5">
        <f t="shared" si="3"/>
        <v>53.5</v>
      </c>
      <c r="E31" s="6">
        <v>36.4</v>
      </c>
      <c r="F31" s="5">
        <f t="shared" si="4"/>
        <v>19.474</v>
      </c>
      <c r="G31" s="7">
        <v>3.51</v>
      </c>
      <c r="H31" s="28"/>
      <c r="T31" s="1"/>
      <c r="AB31" s="12"/>
    </row>
    <row r="32" spans="1:28" ht="30" customHeight="1" x14ac:dyDescent="0.25">
      <c r="A32" s="12"/>
      <c r="B32" s="3" t="s">
        <v>21</v>
      </c>
      <c r="C32" s="4">
        <v>40.6</v>
      </c>
      <c r="D32" s="5">
        <f t="shared" si="3"/>
        <v>59.4</v>
      </c>
      <c r="E32" s="6">
        <v>37.799999999999997</v>
      </c>
      <c r="F32" s="5">
        <f t="shared" si="4"/>
        <v>22.453199999999995</v>
      </c>
      <c r="G32" s="7">
        <v>3.49</v>
      </c>
      <c r="H32" s="28"/>
      <c r="T32" s="1"/>
      <c r="AB32" s="12"/>
    </row>
    <row r="33" spans="1:28" ht="6" customHeight="1" x14ac:dyDescent="0.25">
      <c r="A33" s="12"/>
      <c r="B33" s="22"/>
      <c r="C33" s="23"/>
      <c r="D33" s="23"/>
      <c r="E33" s="23"/>
      <c r="F33" s="23"/>
      <c r="G33" s="24"/>
      <c r="H33" s="28"/>
      <c r="T33" s="1"/>
      <c r="AB33" s="12"/>
    </row>
    <row r="34" spans="1:28" ht="30" customHeight="1" x14ac:dyDescent="0.25">
      <c r="A34" s="12"/>
      <c r="B34" s="3" t="s">
        <v>2</v>
      </c>
      <c r="C34" s="4">
        <f>AVERAGE(C22:C32)</f>
        <v>48.400000000000006</v>
      </c>
      <c r="D34" s="5">
        <f>AVERAGE(D22:D32)</f>
        <v>51.599999999999994</v>
      </c>
      <c r="E34" s="6">
        <f>AVERAGE(E22:E32)</f>
        <v>34.466666666666669</v>
      </c>
      <c r="F34" s="5">
        <f>AVERAGE(F22:F32)</f>
        <v>17.836100000000002</v>
      </c>
      <c r="G34" s="8">
        <f>AVERAGE(G22:G32)</f>
        <v>3.2744444444444443</v>
      </c>
      <c r="H34" s="28"/>
      <c r="T34" s="1"/>
      <c r="AB34" s="12"/>
    </row>
    <row r="35" spans="1:28" ht="30" customHeight="1" x14ac:dyDescent="0.25">
      <c r="A35" s="12"/>
      <c r="B35" s="3" t="s">
        <v>3</v>
      </c>
      <c r="C35" s="4">
        <f>MIN(C22:C32)</f>
        <v>40.6</v>
      </c>
      <c r="D35" s="5">
        <f>MIN(D22:D32)</f>
        <v>48.7</v>
      </c>
      <c r="E35" s="6">
        <f>MIN(E22:E32)</f>
        <v>30.5</v>
      </c>
      <c r="F35" s="5">
        <f>MIN(F22:F32)</f>
        <v>15.006000000000002</v>
      </c>
      <c r="G35" s="8">
        <f>MIN(G22:G32)</f>
        <v>2.86</v>
      </c>
      <c r="H35" s="28"/>
      <c r="T35" s="1"/>
      <c r="AB35" s="12"/>
    </row>
    <row r="36" spans="1:28" ht="30" customHeight="1" x14ac:dyDescent="0.25">
      <c r="A36" s="12"/>
      <c r="B36" s="3" t="s">
        <v>4</v>
      </c>
      <c r="C36" s="4">
        <f>MAX(C22:C32)</f>
        <v>51.3</v>
      </c>
      <c r="D36" s="5">
        <f>MAX(D22:D32)</f>
        <v>59.4</v>
      </c>
      <c r="E36" s="6">
        <f>MAX(E22:E32)</f>
        <v>37.799999999999997</v>
      </c>
      <c r="F36" s="5">
        <f>MAX(F22:F32)</f>
        <v>22.453199999999995</v>
      </c>
      <c r="G36" s="8">
        <f>MAX(G22:G32)</f>
        <v>3.51</v>
      </c>
      <c r="H36" s="28"/>
      <c r="T36" s="1"/>
      <c r="AB36" s="12"/>
    </row>
    <row r="37" spans="1:28" ht="30" customHeight="1" x14ac:dyDescent="0.25">
      <c r="A37" s="12"/>
      <c r="B37" s="3" t="s">
        <v>5</v>
      </c>
      <c r="C37" s="4">
        <f>C36-C35</f>
        <v>10.699999999999996</v>
      </c>
      <c r="D37" s="5">
        <f t="shared" ref="D37:G37" si="5">D36-D35</f>
        <v>10.699999999999996</v>
      </c>
      <c r="E37" s="6">
        <f t="shared" si="5"/>
        <v>7.2999999999999972</v>
      </c>
      <c r="F37" s="5">
        <f t="shared" si="5"/>
        <v>7.4471999999999934</v>
      </c>
      <c r="G37" s="8">
        <f t="shared" si="5"/>
        <v>0.64999999999999991</v>
      </c>
      <c r="H37" s="28"/>
      <c r="T37" s="1"/>
      <c r="AB37" s="12"/>
    </row>
    <row r="38" spans="1:28" ht="30" customHeight="1" x14ac:dyDescent="0.25">
      <c r="A38" s="12"/>
      <c r="B38" s="19" t="s">
        <v>46</v>
      </c>
      <c r="C38" s="20"/>
      <c r="D38" s="20"/>
      <c r="E38" s="20"/>
      <c r="F38" s="20"/>
      <c r="G38" s="21"/>
      <c r="H38" s="28"/>
      <c r="T38" s="1"/>
      <c r="AB38" s="12"/>
    </row>
    <row r="39" spans="1:28" ht="30.6" customHeight="1" x14ac:dyDescent="0.25">
      <c r="A39" s="12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28"/>
      <c r="T39" s="1"/>
      <c r="AB39" s="12"/>
    </row>
    <row r="40" spans="1:28" ht="30" customHeight="1" x14ac:dyDescent="0.25">
      <c r="A40" s="12"/>
      <c r="B40" s="3" t="s">
        <v>34</v>
      </c>
      <c r="C40" s="4">
        <v>48</v>
      </c>
      <c r="D40" s="5">
        <f t="shared" ref="D40:D44" si="6">100-C40</f>
        <v>52</v>
      </c>
      <c r="E40" s="6">
        <v>32.4</v>
      </c>
      <c r="F40" s="5">
        <f>D40*E40/100</f>
        <v>16.847999999999999</v>
      </c>
      <c r="G40" s="7">
        <v>2.4300000000000002</v>
      </c>
      <c r="H40" s="28"/>
      <c r="T40" s="1"/>
      <c r="AB40" s="12"/>
    </row>
    <row r="41" spans="1:28" ht="30" customHeight="1" x14ac:dyDescent="0.25">
      <c r="A41" s="12"/>
      <c r="B41" s="3" t="s">
        <v>35</v>
      </c>
      <c r="C41" s="4">
        <v>47.4</v>
      </c>
      <c r="D41" s="5">
        <f t="shared" si="6"/>
        <v>52.6</v>
      </c>
      <c r="E41" s="6">
        <v>32.700000000000003</v>
      </c>
      <c r="F41" s="5">
        <f t="shared" ref="F41:F44" si="7">D41*E41/100</f>
        <v>17.200200000000002</v>
      </c>
      <c r="G41" s="7">
        <v>2.62</v>
      </c>
      <c r="H41" s="28"/>
      <c r="T41" s="1"/>
      <c r="AB41" s="12"/>
    </row>
    <row r="42" spans="1:28" ht="30" customHeight="1" x14ac:dyDescent="0.25">
      <c r="A42" s="12"/>
      <c r="B42" s="3" t="s">
        <v>36</v>
      </c>
      <c r="C42" s="4">
        <v>45.6</v>
      </c>
      <c r="D42" s="5">
        <f t="shared" si="6"/>
        <v>54.4</v>
      </c>
      <c r="E42" s="6">
        <v>33.299999999999997</v>
      </c>
      <c r="F42" s="5">
        <f t="shared" si="7"/>
        <v>18.115199999999998</v>
      </c>
      <c r="G42" s="7">
        <v>2.89</v>
      </c>
      <c r="H42" s="28"/>
      <c r="T42" s="1"/>
      <c r="AB42" s="12"/>
    </row>
    <row r="43" spans="1:28" ht="30" customHeight="1" x14ac:dyDescent="0.25">
      <c r="A43" s="12"/>
      <c r="B43" s="3" t="s">
        <v>37</v>
      </c>
      <c r="C43" s="4">
        <v>45.5</v>
      </c>
      <c r="D43" s="5">
        <f t="shared" si="6"/>
        <v>54.5</v>
      </c>
      <c r="E43" s="6">
        <v>35.1</v>
      </c>
      <c r="F43" s="5">
        <f t="shared" si="7"/>
        <v>19.1295</v>
      </c>
      <c r="G43" s="7">
        <v>3.05</v>
      </c>
      <c r="H43" s="28"/>
      <c r="T43" s="1"/>
      <c r="AB43" s="12"/>
    </row>
    <row r="44" spans="1:28" ht="30" customHeight="1" x14ac:dyDescent="0.25">
      <c r="A44" s="12"/>
      <c r="B44" s="3" t="s">
        <v>38</v>
      </c>
      <c r="C44" s="4">
        <v>43.7</v>
      </c>
      <c r="D44" s="5">
        <f t="shared" si="6"/>
        <v>56.3</v>
      </c>
      <c r="E44" s="6">
        <v>35.6</v>
      </c>
      <c r="F44" s="5">
        <f t="shared" si="7"/>
        <v>20.0428</v>
      </c>
      <c r="G44" s="7">
        <v>3.31</v>
      </c>
      <c r="H44" s="28"/>
      <c r="T44" s="1"/>
      <c r="AB44" s="12"/>
    </row>
    <row r="45" spans="1:28" ht="30" customHeight="1" x14ac:dyDescent="0.25">
      <c r="A45" s="12"/>
      <c r="B45" s="3" t="s">
        <v>39</v>
      </c>
      <c r="C45" s="4"/>
      <c r="D45" s="5"/>
      <c r="E45" s="6"/>
      <c r="F45" s="5"/>
      <c r="G45" s="7"/>
      <c r="H45" s="28"/>
      <c r="T45" s="1"/>
      <c r="AB45" s="12"/>
    </row>
    <row r="46" spans="1:28" ht="30" customHeight="1" x14ac:dyDescent="0.25">
      <c r="A46" s="12"/>
      <c r="B46" s="3" t="s">
        <v>40</v>
      </c>
      <c r="C46" s="4"/>
      <c r="D46" s="5"/>
      <c r="E46" s="6"/>
      <c r="F46" s="5"/>
      <c r="G46" s="7"/>
      <c r="H46" s="28"/>
      <c r="T46" s="1"/>
      <c r="AB46" s="12"/>
    </row>
    <row r="47" spans="1:28" ht="30" customHeight="1" x14ac:dyDescent="0.25">
      <c r="A47" s="12"/>
      <c r="B47" s="3" t="s">
        <v>41</v>
      </c>
      <c r="C47" s="4"/>
      <c r="D47" s="5"/>
      <c r="E47" s="6"/>
      <c r="F47" s="5"/>
      <c r="G47" s="7"/>
      <c r="H47" s="28"/>
      <c r="T47" s="1"/>
      <c r="AB47" s="12"/>
    </row>
    <row r="48" spans="1:28" ht="30" customHeight="1" x14ac:dyDescent="0.25">
      <c r="A48" s="12"/>
      <c r="B48" s="3" t="s">
        <v>42</v>
      </c>
      <c r="C48" s="4"/>
      <c r="D48" s="5"/>
      <c r="E48" s="6"/>
      <c r="F48" s="5"/>
      <c r="G48" s="7"/>
      <c r="H48" s="28"/>
      <c r="T48" s="1"/>
      <c r="AB48" s="12"/>
    </row>
    <row r="49" spans="1:28" ht="30" customHeight="1" x14ac:dyDescent="0.25">
      <c r="A49" s="12"/>
      <c r="B49" s="3" t="s">
        <v>43</v>
      </c>
      <c r="C49" s="4"/>
      <c r="D49" s="5"/>
      <c r="E49" s="6"/>
      <c r="F49" s="5"/>
      <c r="G49" s="7"/>
      <c r="H49" s="28"/>
      <c r="T49" s="1"/>
      <c r="AB49" s="12"/>
    </row>
    <row r="50" spans="1:28" ht="6" customHeight="1" x14ac:dyDescent="0.25">
      <c r="A50" s="12"/>
      <c r="B50" s="22"/>
      <c r="C50" s="23"/>
      <c r="D50" s="23"/>
      <c r="E50" s="23"/>
      <c r="F50" s="23"/>
      <c r="G50" s="24"/>
      <c r="H50" s="28"/>
      <c r="T50" s="1"/>
      <c r="AB50" s="12"/>
    </row>
    <row r="51" spans="1:28" ht="30" customHeight="1" x14ac:dyDescent="0.25">
      <c r="A51" s="12"/>
      <c r="B51" s="3" t="s">
        <v>2</v>
      </c>
      <c r="C51" s="4">
        <f>AVERAGE(C39:C49)</f>
        <v>46.04</v>
      </c>
      <c r="D51" s="5">
        <f>AVERAGE(D39:D49)</f>
        <v>53.96</v>
      </c>
      <c r="E51" s="6">
        <f>AVERAGE(E39:E49)</f>
        <v>33.82</v>
      </c>
      <c r="F51" s="5">
        <f>AVERAGE(F39:F49)</f>
        <v>18.267140000000001</v>
      </c>
      <c r="G51" s="8">
        <f>AVERAGE(G39:G49)</f>
        <v>2.8600000000000003</v>
      </c>
      <c r="H51" s="28"/>
      <c r="T51" s="1"/>
      <c r="AB51" s="12"/>
    </row>
    <row r="52" spans="1:28" ht="30" customHeight="1" x14ac:dyDescent="0.25">
      <c r="A52" s="12"/>
      <c r="B52" s="3" t="s">
        <v>3</v>
      </c>
      <c r="C52" s="4">
        <f>MIN(C39:C49)</f>
        <v>43.7</v>
      </c>
      <c r="D52" s="5">
        <f>MIN(D39:D49)</f>
        <v>52</v>
      </c>
      <c r="E52" s="6">
        <f>MIN(E39:E49)</f>
        <v>32.4</v>
      </c>
      <c r="F52" s="5">
        <f>MIN(F39:F49)</f>
        <v>16.847999999999999</v>
      </c>
      <c r="G52" s="8">
        <f>MIN(G39:G49)</f>
        <v>2.4300000000000002</v>
      </c>
      <c r="H52" s="28"/>
      <c r="T52" s="1"/>
      <c r="AB52" s="12"/>
    </row>
    <row r="53" spans="1:28" ht="30" customHeight="1" x14ac:dyDescent="0.25">
      <c r="A53" s="12"/>
      <c r="B53" s="3" t="s">
        <v>4</v>
      </c>
      <c r="C53" s="4">
        <f>MAX(C39:C49)</f>
        <v>48</v>
      </c>
      <c r="D53" s="5">
        <f>MAX(D39:D49)</f>
        <v>56.3</v>
      </c>
      <c r="E53" s="6">
        <f>MAX(E39:E49)</f>
        <v>35.6</v>
      </c>
      <c r="F53" s="5">
        <f>MAX(F39:F49)</f>
        <v>20.0428</v>
      </c>
      <c r="G53" s="8">
        <f>MAX(G39:G49)</f>
        <v>3.31</v>
      </c>
      <c r="H53" s="28"/>
      <c r="T53" s="1"/>
      <c r="AB53" s="12"/>
    </row>
    <row r="54" spans="1:28" ht="30" customHeight="1" x14ac:dyDescent="0.25">
      <c r="A54" s="12"/>
      <c r="B54" s="3" t="s">
        <v>5</v>
      </c>
      <c r="C54" s="4">
        <f>C53-C52</f>
        <v>4.2999999999999972</v>
      </c>
      <c r="D54" s="5">
        <f t="shared" ref="D54:G54" si="8">D53-D52</f>
        <v>4.2999999999999972</v>
      </c>
      <c r="E54" s="6">
        <f t="shared" si="8"/>
        <v>3.2000000000000028</v>
      </c>
      <c r="F54" s="5">
        <f t="shared" si="8"/>
        <v>3.1948000000000008</v>
      </c>
      <c r="G54" s="8">
        <f t="shared" si="8"/>
        <v>0.87999999999999989</v>
      </c>
      <c r="H54" s="28"/>
      <c r="T54" s="1"/>
      <c r="AB54" s="12"/>
    </row>
    <row r="55" spans="1:28" ht="30" customHeight="1" x14ac:dyDescent="0.25">
      <c r="A55" s="12"/>
      <c r="H55" s="28"/>
      <c r="T55" s="1"/>
      <c r="AB55" s="12"/>
    </row>
    <row r="56" spans="1:28" ht="30.6" customHeight="1" x14ac:dyDescent="0.25">
      <c r="A56" s="12"/>
      <c r="H56" s="28"/>
      <c r="T56" s="1"/>
      <c r="AB56" s="12"/>
    </row>
    <row r="57" spans="1:28" ht="30" customHeight="1" x14ac:dyDescent="0.25">
      <c r="A57" s="12"/>
      <c r="H57" s="28"/>
      <c r="T57" s="1"/>
      <c r="AB57" s="12"/>
    </row>
    <row r="58" spans="1:28" ht="30" customHeight="1" x14ac:dyDescent="0.25">
      <c r="A58" s="12"/>
      <c r="H58" s="28"/>
      <c r="T58" s="1"/>
      <c r="AB58" s="12"/>
    </row>
    <row r="59" spans="1:28" ht="30" customHeight="1" x14ac:dyDescent="0.25">
      <c r="A59" s="12"/>
      <c r="H59" s="28"/>
      <c r="T59" s="1"/>
      <c r="AB59" s="12"/>
    </row>
    <row r="60" spans="1:28" ht="30" customHeight="1" x14ac:dyDescent="0.25">
      <c r="A60" s="12"/>
      <c r="H60" s="28"/>
      <c r="T60" s="1"/>
      <c r="AB60" s="12"/>
    </row>
    <row r="61" spans="1:28" ht="30" customHeight="1" x14ac:dyDescent="0.25">
      <c r="A61" s="12"/>
      <c r="H61" s="28"/>
      <c r="T61" s="1"/>
      <c r="AB61" s="12"/>
    </row>
    <row r="62" spans="1:28" ht="30" customHeight="1" x14ac:dyDescent="0.25">
      <c r="A62" s="12"/>
      <c r="H62" s="28"/>
      <c r="T62" s="1"/>
      <c r="AB62" s="12"/>
    </row>
    <row r="63" spans="1:28" ht="30" customHeight="1" x14ac:dyDescent="0.25">
      <c r="A63" s="12"/>
      <c r="H63" s="28"/>
      <c r="T63" s="1"/>
      <c r="AB63" s="12"/>
    </row>
    <row r="64" spans="1:28" ht="30" customHeight="1" x14ac:dyDescent="0.25">
      <c r="A64" s="12"/>
      <c r="H64" s="28"/>
      <c r="T64" s="1"/>
      <c r="AB64" s="12"/>
    </row>
    <row r="65" spans="1:28" ht="30" customHeight="1" x14ac:dyDescent="0.25">
      <c r="A65" s="12"/>
      <c r="H65" s="28"/>
      <c r="T65" s="1"/>
      <c r="AB65" s="12"/>
    </row>
    <row r="66" spans="1:28" ht="30" customHeight="1" x14ac:dyDescent="0.25">
      <c r="A66" s="12"/>
      <c r="H66" s="28"/>
      <c r="T66" s="1"/>
      <c r="AB66" s="12"/>
    </row>
    <row r="67" spans="1:28" ht="6" customHeight="1" x14ac:dyDescent="0.25">
      <c r="A67" s="12"/>
      <c r="H67" s="28"/>
      <c r="T67" s="1"/>
      <c r="AB67" s="12"/>
    </row>
    <row r="68" spans="1:28" ht="30" customHeight="1" x14ac:dyDescent="0.25">
      <c r="A68" s="12"/>
      <c r="H68" s="28"/>
      <c r="T68" s="1"/>
      <c r="AB68" s="12"/>
    </row>
    <row r="69" spans="1:28" ht="30" customHeight="1" x14ac:dyDescent="0.25">
      <c r="A69" s="12"/>
      <c r="H69" s="28"/>
      <c r="T69" s="1"/>
      <c r="AB69" s="12"/>
    </row>
    <row r="70" spans="1:28" ht="30" customHeight="1" x14ac:dyDescent="0.25">
      <c r="A70" s="12"/>
      <c r="H70" s="28"/>
      <c r="T70" s="1"/>
      <c r="AB70" s="12"/>
    </row>
    <row r="71" spans="1:28" ht="30" customHeight="1" x14ac:dyDescent="0.25">
      <c r="A71" s="12"/>
      <c r="H71" s="28"/>
      <c r="T71" s="1"/>
      <c r="AB71" s="12"/>
    </row>
    <row r="72" spans="1:28" ht="30" customHeight="1" x14ac:dyDescent="0.25">
      <c r="A72" s="12"/>
      <c r="H72" s="28"/>
      <c r="T72" s="1"/>
      <c r="AB72" s="12"/>
    </row>
    <row r="73" spans="1:28" ht="30.6" customHeight="1" x14ac:dyDescent="0.25">
      <c r="A73" s="12"/>
      <c r="H73" s="28"/>
      <c r="T73" s="1"/>
      <c r="AB73" s="12"/>
    </row>
    <row r="74" spans="1:28" ht="30" customHeight="1" x14ac:dyDescent="0.25">
      <c r="A74" s="12"/>
      <c r="H74" s="28"/>
      <c r="T74" s="1"/>
      <c r="AB74" s="12"/>
    </row>
    <row r="75" spans="1:28" ht="30" customHeight="1" x14ac:dyDescent="0.25">
      <c r="A75" s="12"/>
      <c r="B75" s="1"/>
      <c r="C75" s="1"/>
      <c r="D75" s="1"/>
      <c r="E75" s="1"/>
      <c r="F75" s="1"/>
      <c r="G75" s="1"/>
      <c r="H75" s="28"/>
      <c r="T75" s="1"/>
      <c r="AB75" s="12"/>
    </row>
    <row r="76" spans="1:28" ht="30" customHeight="1" x14ac:dyDescent="0.25">
      <c r="A76" s="12"/>
      <c r="B76" s="1"/>
      <c r="C76" s="1"/>
      <c r="D76" s="1"/>
      <c r="E76" s="1"/>
      <c r="F76" s="1"/>
      <c r="G76" s="1"/>
      <c r="H76" s="28"/>
      <c r="T76" s="1"/>
      <c r="AB76" s="12"/>
    </row>
    <row r="77" spans="1:28" ht="30" customHeight="1" x14ac:dyDescent="0.25">
      <c r="A77" s="12"/>
      <c r="B77" s="1"/>
      <c r="C77" s="1"/>
      <c r="D77" s="1"/>
      <c r="E77" s="1"/>
      <c r="F77" s="1"/>
      <c r="G77" s="1"/>
      <c r="H77" s="28"/>
      <c r="T77" s="1"/>
      <c r="AB77" s="12"/>
    </row>
    <row r="78" spans="1:28" ht="30" customHeight="1" x14ac:dyDescent="0.25">
      <c r="A78" s="12"/>
      <c r="B78" s="1"/>
      <c r="C78" s="1"/>
      <c r="D78" s="1"/>
      <c r="E78" s="1"/>
      <c r="F78" s="1"/>
      <c r="G78" s="1"/>
      <c r="H78" s="28"/>
      <c r="T78" s="1"/>
      <c r="AB78" s="12"/>
    </row>
    <row r="79" spans="1:28" ht="30" customHeight="1" x14ac:dyDescent="0.25">
      <c r="A79" s="12"/>
      <c r="B79" s="1"/>
      <c r="C79" s="1"/>
      <c r="D79" s="1"/>
      <c r="E79" s="1"/>
      <c r="F79" s="1"/>
      <c r="G79" s="1"/>
      <c r="H79" s="28"/>
      <c r="T79" s="1"/>
      <c r="AB79" s="12"/>
    </row>
    <row r="80" spans="1:28" ht="30" customHeight="1" x14ac:dyDescent="0.25">
      <c r="A80" s="12"/>
      <c r="B80" s="1"/>
      <c r="C80" s="1"/>
      <c r="D80" s="1"/>
      <c r="E80" s="1"/>
      <c r="F80" s="1"/>
      <c r="G80" s="1"/>
      <c r="H80" s="28"/>
      <c r="T80" s="1"/>
      <c r="AB80" s="12"/>
    </row>
    <row r="81" spans="1:28" ht="30" customHeight="1" x14ac:dyDescent="0.25">
      <c r="A81" s="12"/>
      <c r="B81" s="1"/>
      <c r="C81" s="1"/>
      <c r="D81" s="1"/>
      <c r="E81" s="1"/>
      <c r="F81" s="1"/>
      <c r="G81" s="1"/>
      <c r="H81" s="28"/>
      <c r="T81" s="1"/>
      <c r="AB81" s="12"/>
    </row>
    <row r="82" spans="1:28" ht="30" customHeight="1" x14ac:dyDescent="0.25">
      <c r="A82" s="12"/>
      <c r="B82" s="1"/>
      <c r="C82" s="1"/>
      <c r="D82" s="1"/>
      <c r="E82" s="1"/>
      <c r="F82" s="1"/>
      <c r="G82" s="1"/>
      <c r="H82" s="28"/>
      <c r="T82" s="1"/>
      <c r="AB82" s="12"/>
    </row>
    <row r="83" spans="1:28" ht="30" customHeight="1" x14ac:dyDescent="0.25">
      <c r="A83" s="12"/>
      <c r="B83" s="1"/>
      <c r="C83" s="1"/>
      <c r="D83" s="1"/>
      <c r="E83" s="1"/>
      <c r="F83" s="1"/>
      <c r="G83" s="1"/>
      <c r="H83" s="28"/>
      <c r="T83" s="1"/>
      <c r="AB83" s="12"/>
    </row>
    <row r="84" spans="1:28" ht="6" customHeight="1" x14ac:dyDescent="0.25">
      <c r="A84" s="12"/>
      <c r="B84" s="1"/>
      <c r="C84" s="1"/>
      <c r="D84" s="1"/>
      <c r="E84" s="1"/>
      <c r="F84" s="1"/>
      <c r="G84" s="1"/>
      <c r="H84" s="28"/>
      <c r="T84" s="1"/>
      <c r="AB84" s="12"/>
    </row>
    <row r="85" spans="1:28" ht="30" customHeight="1" x14ac:dyDescent="0.25">
      <c r="A85" s="12"/>
      <c r="B85" s="1"/>
      <c r="C85" s="1"/>
      <c r="D85" s="1"/>
      <c r="E85" s="1"/>
      <c r="F85" s="1"/>
      <c r="G85" s="1"/>
      <c r="H85" s="28"/>
      <c r="T85" s="1"/>
      <c r="AB85" s="12"/>
    </row>
    <row r="86" spans="1:28" ht="30" customHeight="1" x14ac:dyDescent="0.25">
      <c r="A86" s="12"/>
      <c r="B86" s="1"/>
      <c r="C86" s="1"/>
      <c r="D86" s="1"/>
      <c r="E86" s="1"/>
      <c r="F86" s="1"/>
      <c r="G86" s="1"/>
      <c r="H86" s="28"/>
      <c r="T86" s="1"/>
      <c r="AB86" s="12"/>
    </row>
    <row r="87" spans="1:28" ht="30" customHeight="1" x14ac:dyDescent="0.25">
      <c r="A87" s="12"/>
      <c r="B87" s="1"/>
      <c r="C87" s="1"/>
      <c r="D87" s="1"/>
      <c r="E87" s="1"/>
      <c r="F87" s="1"/>
      <c r="G87" s="1"/>
      <c r="H87" s="28"/>
      <c r="T87" s="1"/>
      <c r="AB87" s="12"/>
    </row>
    <row r="88" spans="1:28" ht="30" customHeight="1" x14ac:dyDescent="0.25">
      <c r="A88" s="12"/>
      <c r="B88" s="1"/>
      <c r="C88" s="1"/>
      <c r="D88" s="1"/>
      <c r="E88" s="1"/>
      <c r="F88" s="1"/>
      <c r="G88" s="1"/>
      <c r="H88" s="28"/>
      <c r="T88" s="1"/>
      <c r="AB88" s="12"/>
    </row>
    <row r="89" spans="1:28" ht="30" customHeight="1" x14ac:dyDescent="0.25">
      <c r="A89" s="12"/>
      <c r="B89" s="1"/>
      <c r="C89" s="1"/>
      <c r="D89" s="1"/>
      <c r="E89" s="1"/>
      <c r="F89" s="1"/>
      <c r="G89" s="1"/>
      <c r="H89" s="28"/>
      <c r="T89" s="1"/>
      <c r="AB89" s="12"/>
    </row>
    <row r="90" spans="1:28" ht="30.6" customHeight="1" x14ac:dyDescent="0.25">
      <c r="A90" s="12"/>
      <c r="B90" s="1"/>
      <c r="C90" s="1"/>
      <c r="D90" s="1"/>
      <c r="E90" s="1"/>
      <c r="F90" s="1"/>
      <c r="G90" s="1"/>
      <c r="H90" s="28"/>
      <c r="T90" s="1"/>
      <c r="AB90" s="12"/>
    </row>
    <row r="91" spans="1:28" ht="30" customHeight="1" x14ac:dyDescent="0.25">
      <c r="A91" s="12"/>
      <c r="B91" s="1"/>
      <c r="C91" s="1"/>
      <c r="D91" s="1"/>
      <c r="E91" s="1"/>
      <c r="F91" s="1"/>
      <c r="G91" s="1"/>
      <c r="H91" s="28"/>
      <c r="T91" s="1"/>
      <c r="AB91" s="12"/>
    </row>
    <row r="92" spans="1:28" ht="30" customHeight="1" x14ac:dyDescent="0.25">
      <c r="A92" s="12"/>
      <c r="B92" s="1"/>
      <c r="C92" s="1"/>
      <c r="D92" s="1"/>
      <c r="E92" s="1"/>
      <c r="F92" s="1"/>
      <c r="G92" s="1"/>
      <c r="H92" s="28"/>
      <c r="T92" s="1"/>
      <c r="AB92" s="12"/>
    </row>
    <row r="93" spans="1:28" ht="30" customHeight="1" x14ac:dyDescent="0.25">
      <c r="A93" s="12"/>
      <c r="B93" s="1"/>
      <c r="C93" s="1"/>
      <c r="D93" s="1"/>
      <c r="E93" s="1"/>
      <c r="F93" s="1"/>
      <c r="G93" s="1"/>
      <c r="H93" s="28"/>
      <c r="T93" s="1"/>
      <c r="AB93" s="12"/>
    </row>
    <row r="94" spans="1:28" ht="30" customHeight="1" x14ac:dyDescent="0.25">
      <c r="A94" s="12"/>
      <c r="B94" s="1"/>
      <c r="C94" s="1"/>
      <c r="D94" s="1"/>
      <c r="E94" s="1"/>
      <c r="F94" s="1"/>
      <c r="G94" s="1"/>
      <c r="H94" s="28"/>
      <c r="T94" s="1"/>
      <c r="AB94" s="12"/>
    </row>
    <row r="95" spans="1:28" ht="30" customHeight="1" x14ac:dyDescent="0.25">
      <c r="A95" s="12"/>
      <c r="B95" s="1"/>
      <c r="C95" s="1"/>
      <c r="D95" s="1"/>
      <c r="E95" s="1"/>
      <c r="F95" s="1"/>
      <c r="G95" s="1"/>
      <c r="H95" s="28"/>
      <c r="T95" s="1"/>
      <c r="AB95" s="12"/>
    </row>
    <row r="96" spans="1:28" ht="30" customHeight="1" x14ac:dyDescent="0.25">
      <c r="A96" s="12"/>
      <c r="B96" s="1"/>
      <c r="C96" s="1"/>
      <c r="D96" s="1"/>
      <c r="E96" s="1"/>
      <c r="F96" s="1"/>
      <c r="G96" s="1"/>
      <c r="H96" s="28"/>
      <c r="T96" s="1"/>
      <c r="AB96" s="12"/>
    </row>
    <row r="97" spans="1:28" ht="30" customHeight="1" x14ac:dyDescent="0.25">
      <c r="A97" s="12"/>
      <c r="B97" s="1"/>
      <c r="C97" s="1"/>
      <c r="D97" s="1"/>
      <c r="E97" s="1"/>
      <c r="F97" s="1"/>
      <c r="G97" s="1"/>
      <c r="H97" s="28"/>
      <c r="T97" s="1"/>
      <c r="AB97" s="12"/>
    </row>
    <row r="98" spans="1:28" ht="30" customHeight="1" x14ac:dyDescent="0.25">
      <c r="A98" s="12"/>
      <c r="B98" s="1"/>
      <c r="C98" s="1"/>
      <c r="D98" s="1"/>
      <c r="E98" s="1"/>
      <c r="F98" s="1"/>
      <c r="G98" s="1"/>
      <c r="H98" s="28"/>
      <c r="T98" s="1"/>
      <c r="AB98" s="12"/>
    </row>
    <row r="99" spans="1:28" ht="30" customHeight="1" x14ac:dyDescent="0.25">
      <c r="A99" s="12"/>
      <c r="B99" s="1"/>
      <c r="C99" s="1"/>
      <c r="D99" s="1"/>
      <c r="E99" s="1"/>
      <c r="F99" s="1"/>
      <c r="G99" s="1"/>
      <c r="H99" s="28"/>
      <c r="T99" s="1"/>
      <c r="AB99" s="12"/>
    </row>
    <row r="100" spans="1:28" ht="30" customHeight="1" x14ac:dyDescent="0.25">
      <c r="A100" s="12"/>
      <c r="B100" s="1"/>
      <c r="C100" s="1"/>
      <c r="D100" s="1"/>
      <c r="E100" s="1"/>
      <c r="F100" s="1"/>
      <c r="G100" s="1"/>
      <c r="H100" s="28"/>
      <c r="T100" s="1"/>
      <c r="AB100" s="12"/>
    </row>
    <row r="101" spans="1:28" ht="6" customHeight="1" x14ac:dyDescent="0.25">
      <c r="A101" s="12"/>
      <c r="B101" s="1"/>
      <c r="C101" s="1"/>
      <c r="D101" s="1"/>
      <c r="E101" s="1"/>
      <c r="F101" s="1"/>
      <c r="G101" s="1"/>
      <c r="H101" s="28"/>
      <c r="T101" s="1"/>
      <c r="AB101" s="12"/>
    </row>
    <row r="102" spans="1:28" ht="30" customHeight="1" x14ac:dyDescent="0.25">
      <c r="A102" s="12"/>
      <c r="B102" s="1"/>
      <c r="C102" s="1"/>
      <c r="D102" s="1"/>
      <c r="E102" s="1"/>
      <c r="F102" s="1"/>
      <c r="G102" s="1"/>
      <c r="H102" s="28"/>
      <c r="T102" s="1"/>
      <c r="AB102" s="12"/>
    </row>
    <row r="103" spans="1:28" ht="30" customHeight="1" x14ac:dyDescent="0.25">
      <c r="A103" s="12"/>
      <c r="B103" s="1"/>
      <c r="C103" s="1"/>
      <c r="D103" s="1"/>
      <c r="E103" s="1"/>
      <c r="F103" s="1"/>
      <c r="G103" s="1"/>
      <c r="H103" s="28"/>
      <c r="T103" s="1"/>
      <c r="AB103" s="12"/>
    </row>
    <row r="104" spans="1:28" ht="30" customHeight="1" x14ac:dyDescent="0.25">
      <c r="A104" s="12"/>
      <c r="B104" s="1"/>
      <c r="C104" s="1"/>
      <c r="D104" s="1"/>
      <c r="E104" s="1"/>
      <c r="F104" s="1"/>
      <c r="G104" s="1"/>
      <c r="H104" s="28"/>
      <c r="T104" s="1"/>
      <c r="AB104" s="12"/>
    </row>
    <row r="105" spans="1:28" ht="30" customHeight="1" x14ac:dyDescent="0.25">
      <c r="A105" s="12"/>
      <c r="B105" s="1"/>
      <c r="C105" s="1"/>
      <c r="D105" s="1"/>
      <c r="E105" s="1"/>
      <c r="F105" s="1"/>
      <c r="G105" s="1"/>
      <c r="H105" s="28"/>
      <c r="T105" s="1"/>
      <c r="AB105" s="12"/>
    </row>
    <row r="106" spans="1:28" x14ac:dyDescent="0.25">
      <c r="A106" s="12"/>
      <c r="B106" s="1"/>
      <c r="C106" s="1"/>
      <c r="D106" s="1"/>
      <c r="E106" s="1"/>
      <c r="F106" s="1"/>
      <c r="G106" s="1"/>
      <c r="H106" s="28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</row>
  </sheetData>
  <mergeCells count="13">
    <mergeCell ref="A1:AH1"/>
    <mergeCell ref="I2:AH3"/>
    <mergeCell ref="B21:G21"/>
    <mergeCell ref="B38:G38"/>
    <mergeCell ref="B16:G16"/>
    <mergeCell ref="B33:G33"/>
    <mergeCell ref="A2:A106"/>
    <mergeCell ref="B2:G2"/>
    <mergeCell ref="B4:G4"/>
    <mergeCell ref="AB4:AB106"/>
    <mergeCell ref="I106:AA106"/>
    <mergeCell ref="B50:G50"/>
    <mergeCell ref="H2:H10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ZBIRNA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Filipović</dc:creator>
  <cp:lastModifiedBy>Šimon Silvio</cp:lastModifiedBy>
  <cp:lastPrinted>2021-10-12T11:27:26Z</cp:lastPrinted>
  <dcterms:created xsi:type="dcterms:W3CDTF">2019-12-10T10:46:52Z</dcterms:created>
  <dcterms:modified xsi:type="dcterms:W3CDTF">2021-10-23T05:55:36Z</dcterms:modified>
</cp:coreProperties>
</file>