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lvio.simon\OneDrive - Ministarstvo poljoprivrede\Radna površina\NIR rezultati\6 preporuka\Objava\"/>
    </mc:Choice>
  </mc:AlternateContent>
  <xr:revisionPtr revIDLastSave="0" documentId="13_ncr:1_{1B072400-F209-40C2-BD1D-6981A4FB5A4C}" xr6:coauthVersionLast="36" xr6:coauthVersionMax="36" xr10:uidLastSave="{00000000-0000-0000-0000-000000000000}"/>
  <bookViews>
    <workbookView xWindow="0" yWindow="0" windowWidth="28800" windowHeight="11925" activeTab="4" xr2:uid="{00000000-000D-0000-FFFF-FFFF00000000}"/>
  </bookViews>
  <sheets>
    <sheet name="Bjelica - Istra" sheetId="8" r:id="rId1"/>
    <sheet name="Leccino - Istra" sheetId="9" r:id="rId2"/>
    <sheet name="Oblica - Srednja Dalmacija" sheetId="10" r:id="rId3"/>
    <sheet name="Levantinka - Srednja Dalmacija" sheetId="11" r:id="rId4"/>
    <sheet name="Lastovka - otok Korčula" sheetId="12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E54" i="12" l="1"/>
  <c r="G53" i="12"/>
  <c r="G54" i="12" s="1"/>
  <c r="E53" i="12"/>
  <c r="C53" i="12"/>
  <c r="C54" i="12" s="1"/>
  <c r="G52" i="12"/>
  <c r="E52" i="12"/>
  <c r="C52" i="12"/>
  <c r="G51" i="12"/>
  <c r="E51" i="12"/>
  <c r="D51" i="12"/>
  <c r="C51" i="12"/>
  <c r="D48" i="12"/>
  <c r="F48" i="12" s="1"/>
  <c r="D47" i="12"/>
  <c r="F47" i="12" s="1"/>
  <c r="D46" i="12"/>
  <c r="F46" i="12" s="1"/>
  <c r="F45" i="12"/>
  <c r="D45" i="12"/>
  <c r="D44" i="12"/>
  <c r="F44" i="12" s="1"/>
  <c r="D43" i="12"/>
  <c r="F43" i="12" s="1"/>
  <c r="D42" i="12"/>
  <c r="F42" i="12" s="1"/>
  <c r="F41" i="12"/>
  <c r="D41" i="12"/>
  <c r="D40" i="12"/>
  <c r="D53" i="12" s="1"/>
  <c r="C37" i="12"/>
  <c r="G36" i="12"/>
  <c r="G37" i="12" s="1"/>
  <c r="E36" i="12"/>
  <c r="E37" i="12" s="1"/>
  <c r="C36" i="12"/>
  <c r="G35" i="12"/>
  <c r="E35" i="12"/>
  <c r="C35" i="12"/>
  <c r="G34" i="12"/>
  <c r="E34" i="12"/>
  <c r="C34" i="12"/>
  <c r="F29" i="12"/>
  <c r="D29" i="12"/>
  <c r="D28" i="12"/>
  <c r="F28" i="12" s="1"/>
  <c r="D27" i="12"/>
  <c r="F27" i="12" s="1"/>
  <c r="D26" i="12"/>
  <c r="F26" i="12" s="1"/>
  <c r="F25" i="12"/>
  <c r="D25" i="12"/>
  <c r="D24" i="12"/>
  <c r="F24" i="12" s="1"/>
  <c r="D23" i="12"/>
  <c r="F23" i="12" s="1"/>
  <c r="D22" i="12"/>
  <c r="D34" i="12" s="1"/>
  <c r="G20" i="12"/>
  <c r="G19" i="12"/>
  <c r="E19" i="12"/>
  <c r="E20" i="12" s="1"/>
  <c r="D19" i="12"/>
  <c r="C19" i="12"/>
  <c r="C20" i="12" s="1"/>
  <c r="G18" i="12"/>
  <c r="E18" i="12"/>
  <c r="C18" i="12"/>
  <c r="G17" i="12"/>
  <c r="E17" i="12"/>
  <c r="C17" i="12"/>
  <c r="D14" i="12"/>
  <c r="F14" i="12" s="1"/>
  <c r="D13" i="12"/>
  <c r="F13" i="12" s="1"/>
  <c r="F12" i="12"/>
  <c r="D12" i="12"/>
  <c r="D11" i="12"/>
  <c r="F11" i="12" s="1"/>
  <c r="D10" i="12"/>
  <c r="F10" i="12" s="1"/>
  <c r="D9" i="12"/>
  <c r="F9" i="12" s="1"/>
  <c r="F8" i="12"/>
  <c r="D8" i="12"/>
  <c r="D7" i="12"/>
  <c r="F7" i="12" s="1"/>
  <c r="D6" i="12"/>
  <c r="F6" i="12" s="1"/>
  <c r="D5" i="12"/>
  <c r="F5" i="12" s="1"/>
  <c r="F19" i="12" l="1"/>
  <c r="F17" i="12"/>
  <c r="F18" i="12"/>
  <c r="D18" i="12"/>
  <c r="D20" i="12" s="1"/>
  <c r="D36" i="12"/>
  <c r="D52" i="12"/>
  <c r="D54" i="12" s="1"/>
  <c r="D17" i="12"/>
  <c r="F40" i="12"/>
  <c r="D35" i="12"/>
  <c r="F22" i="12"/>
  <c r="D37" i="12" l="1"/>
  <c r="F36" i="12"/>
  <c r="F35" i="12"/>
  <c r="F34" i="12"/>
  <c r="F20" i="12"/>
  <c r="F51" i="12"/>
  <c r="F52" i="12"/>
  <c r="F53" i="12"/>
  <c r="F54" i="12" s="1"/>
  <c r="F37" i="12" l="1"/>
  <c r="G53" i="11" l="1"/>
  <c r="G54" i="11" s="1"/>
  <c r="E53" i="11"/>
  <c r="E54" i="11" s="1"/>
  <c r="C53" i="11"/>
  <c r="C54" i="11" s="1"/>
  <c r="G52" i="11"/>
  <c r="E52" i="11"/>
  <c r="C52" i="11"/>
  <c r="G51" i="11"/>
  <c r="E51" i="11"/>
  <c r="C51" i="11"/>
  <c r="D46" i="11"/>
  <c r="F46" i="11" s="1"/>
  <c r="D45" i="11"/>
  <c r="F45" i="11" s="1"/>
  <c r="D44" i="11"/>
  <c r="F44" i="11" s="1"/>
  <c r="D43" i="11"/>
  <c r="F43" i="11" s="1"/>
  <c r="D42" i="11"/>
  <c r="F42" i="11" s="1"/>
  <c r="D41" i="11"/>
  <c r="F41" i="11" s="1"/>
  <c r="D40" i="11"/>
  <c r="D53" i="11" s="1"/>
  <c r="G36" i="11"/>
  <c r="G37" i="11" s="1"/>
  <c r="E36" i="11"/>
  <c r="E37" i="11" s="1"/>
  <c r="C36" i="11"/>
  <c r="C37" i="11" s="1"/>
  <c r="G35" i="11"/>
  <c r="E35" i="11"/>
  <c r="C35" i="11"/>
  <c r="G34" i="11"/>
  <c r="E34" i="11"/>
  <c r="C34" i="11"/>
  <c r="D32" i="11"/>
  <c r="F32" i="11" s="1"/>
  <c r="D30" i="11"/>
  <c r="F30" i="11" s="1"/>
  <c r="D29" i="11"/>
  <c r="F29" i="11" s="1"/>
  <c r="D28" i="11"/>
  <c r="F28" i="11" s="1"/>
  <c r="D27" i="11"/>
  <c r="F27" i="11" s="1"/>
  <c r="D26" i="11"/>
  <c r="F26" i="11" s="1"/>
  <c r="D25" i="11"/>
  <c r="F25" i="11" s="1"/>
  <c r="D24" i="11"/>
  <c r="F24" i="11" s="1"/>
  <c r="D23" i="11"/>
  <c r="D35" i="11" s="1"/>
  <c r="D22" i="11"/>
  <c r="F22" i="11" s="1"/>
  <c r="G19" i="11"/>
  <c r="G20" i="11" s="1"/>
  <c r="E19" i="11"/>
  <c r="E20" i="11" s="1"/>
  <c r="C19" i="11"/>
  <c r="C20" i="11" s="1"/>
  <c r="G18" i="11"/>
  <c r="E18" i="11"/>
  <c r="C18" i="11"/>
  <c r="G17" i="11"/>
  <c r="E17" i="11"/>
  <c r="C17" i="11"/>
  <c r="D14" i="11"/>
  <c r="F14" i="11" s="1"/>
  <c r="D13" i="11"/>
  <c r="F13" i="11" s="1"/>
  <c r="D12" i="11"/>
  <c r="F12" i="11" s="1"/>
  <c r="F11" i="11"/>
  <c r="D11" i="11"/>
  <c r="D10" i="11"/>
  <c r="F10" i="11" s="1"/>
  <c r="D9" i="11"/>
  <c r="F9" i="11" s="1"/>
  <c r="D8" i="11"/>
  <c r="F8" i="11" s="1"/>
  <c r="F7" i="11"/>
  <c r="D7" i="11"/>
  <c r="D6" i="11"/>
  <c r="D18" i="11" s="1"/>
  <c r="D5" i="11"/>
  <c r="F5" i="11" s="1"/>
  <c r="F36" i="11" l="1"/>
  <c r="F34" i="11"/>
  <c r="F35" i="11"/>
  <c r="F6" i="11"/>
  <c r="F19" i="11" s="1"/>
  <c r="F23" i="11"/>
  <c r="D52" i="11"/>
  <c r="D54" i="11" s="1"/>
  <c r="D17" i="11"/>
  <c r="D34" i="11"/>
  <c r="D19" i="11"/>
  <c r="D20" i="11" s="1"/>
  <c r="D36" i="11"/>
  <c r="D37" i="11" s="1"/>
  <c r="D51" i="11"/>
  <c r="F40" i="11"/>
  <c r="F18" i="11" l="1"/>
  <c r="F20" i="11" s="1"/>
  <c r="F51" i="11"/>
  <c r="F52" i="11"/>
  <c r="F53" i="11"/>
  <c r="F54" i="11" s="1"/>
  <c r="F17" i="11"/>
  <c r="F37" i="11"/>
  <c r="G53" i="10" l="1"/>
  <c r="G54" i="10" s="1"/>
  <c r="E53" i="10"/>
  <c r="E54" i="10" s="1"/>
  <c r="C53" i="10"/>
  <c r="C54" i="10" s="1"/>
  <c r="G52" i="10"/>
  <c r="E52" i="10"/>
  <c r="C52" i="10"/>
  <c r="G51" i="10"/>
  <c r="E51" i="10"/>
  <c r="C51" i="10"/>
  <c r="D46" i="10"/>
  <c r="F46" i="10" s="1"/>
  <c r="D45" i="10"/>
  <c r="F45" i="10" s="1"/>
  <c r="D44" i="10"/>
  <c r="F44" i="10" s="1"/>
  <c r="D43" i="10"/>
  <c r="F43" i="10" s="1"/>
  <c r="D42" i="10"/>
  <c r="F42" i="10" s="1"/>
  <c r="D41" i="10"/>
  <c r="F41" i="10" s="1"/>
  <c r="D40" i="10"/>
  <c r="D53" i="10" s="1"/>
  <c r="G36" i="10"/>
  <c r="G37" i="10" s="1"/>
  <c r="E36" i="10"/>
  <c r="E37" i="10" s="1"/>
  <c r="C36" i="10"/>
  <c r="C37" i="10" s="1"/>
  <c r="G35" i="10"/>
  <c r="E35" i="10"/>
  <c r="D35" i="10"/>
  <c r="C35" i="10"/>
  <c r="G34" i="10"/>
  <c r="E34" i="10"/>
  <c r="C34" i="10"/>
  <c r="D32" i="10"/>
  <c r="F32" i="10" s="1"/>
  <c r="D30" i="10"/>
  <c r="F30" i="10" s="1"/>
  <c r="D29" i="10"/>
  <c r="F29" i="10" s="1"/>
  <c r="D28" i="10"/>
  <c r="F28" i="10" s="1"/>
  <c r="D27" i="10"/>
  <c r="F27" i="10" s="1"/>
  <c r="D26" i="10"/>
  <c r="F26" i="10" s="1"/>
  <c r="D25" i="10"/>
  <c r="F25" i="10" s="1"/>
  <c r="D24" i="10"/>
  <c r="F24" i="10" s="1"/>
  <c r="D23" i="10"/>
  <c r="F23" i="10" s="1"/>
  <c r="D22" i="10"/>
  <c r="F22" i="10" s="1"/>
  <c r="G19" i="10"/>
  <c r="G20" i="10" s="1"/>
  <c r="E19" i="10"/>
  <c r="E20" i="10" s="1"/>
  <c r="C19" i="10"/>
  <c r="C20" i="10" s="1"/>
  <c r="G18" i="10"/>
  <c r="E18" i="10"/>
  <c r="C18" i="10"/>
  <c r="G17" i="10"/>
  <c r="E17" i="10"/>
  <c r="C17" i="10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D18" i="10" s="1"/>
  <c r="D5" i="10"/>
  <c r="F5" i="10" s="1"/>
  <c r="F36" i="10" l="1"/>
  <c r="F37" i="10" s="1"/>
  <c r="F34" i="10"/>
  <c r="F35" i="10"/>
  <c r="F6" i="10"/>
  <c r="F19" i="10" s="1"/>
  <c r="D52" i="10"/>
  <c r="D54" i="10" s="1"/>
  <c r="D17" i="10"/>
  <c r="D34" i="10"/>
  <c r="D19" i="10"/>
  <c r="D20" i="10" s="1"/>
  <c r="D36" i="10"/>
  <c r="D37" i="10" s="1"/>
  <c r="D51" i="10"/>
  <c r="F40" i="10"/>
  <c r="F51" i="10" l="1"/>
  <c r="F52" i="10"/>
  <c r="F53" i="10"/>
  <c r="F54" i="10" s="1"/>
  <c r="F18" i="10"/>
  <c r="F20" i="10" s="1"/>
  <c r="F17" i="10"/>
  <c r="G53" i="9" l="1"/>
  <c r="G54" i="9" s="1"/>
  <c r="E53" i="9"/>
  <c r="E54" i="9" s="1"/>
  <c r="C53" i="9"/>
  <c r="C54" i="9" s="1"/>
  <c r="G52" i="9"/>
  <c r="E52" i="9"/>
  <c r="C52" i="9"/>
  <c r="G51" i="9"/>
  <c r="E51" i="9"/>
  <c r="D51" i="9"/>
  <c r="C51" i="9"/>
  <c r="D48" i="9"/>
  <c r="F48" i="9" s="1"/>
  <c r="D47" i="9"/>
  <c r="F47" i="9" s="1"/>
  <c r="D46" i="9"/>
  <c r="F46" i="9" s="1"/>
  <c r="F45" i="9"/>
  <c r="D45" i="9"/>
  <c r="D44" i="9"/>
  <c r="F44" i="9" s="1"/>
  <c r="D43" i="9"/>
  <c r="F43" i="9" s="1"/>
  <c r="D42" i="9"/>
  <c r="F42" i="9" s="1"/>
  <c r="F41" i="9"/>
  <c r="D41" i="9"/>
  <c r="D40" i="9"/>
  <c r="D53" i="9" s="1"/>
  <c r="C37" i="9"/>
  <c r="G36" i="9"/>
  <c r="G37" i="9" s="1"/>
  <c r="E36" i="9"/>
  <c r="E37" i="9" s="1"/>
  <c r="C36" i="9"/>
  <c r="G35" i="9"/>
  <c r="E35" i="9"/>
  <c r="C35" i="9"/>
  <c r="G34" i="9"/>
  <c r="E34" i="9"/>
  <c r="C34" i="9"/>
  <c r="F32" i="9"/>
  <c r="D32" i="9"/>
  <c r="D31" i="9"/>
  <c r="F31" i="9" s="1"/>
  <c r="D30" i="9"/>
  <c r="F30" i="9" s="1"/>
  <c r="D29" i="9"/>
  <c r="F29" i="9" s="1"/>
  <c r="F28" i="9"/>
  <c r="D28" i="9"/>
  <c r="D27" i="9"/>
  <c r="F27" i="9" s="1"/>
  <c r="D26" i="9"/>
  <c r="F26" i="9" s="1"/>
  <c r="D25" i="9"/>
  <c r="F25" i="9" s="1"/>
  <c r="F24" i="9"/>
  <c r="D24" i="9"/>
  <c r="D34" i="9" s="1"/>
  <c r="G19" i="9"/>
  <c r="G20" i="9" s="1"/>
  <c r="E19" i="9"/>
  <c r="E20" i="9" s="1"/>
  <c r="C19" i="9"/>
  <c r="C20" i="9" s="1"/>
  <c r="G18" i="9"/>
  <c r="E18" i="9"/>
  <c r="C18" i="9"/>
  <c r="G17" i="9"/>
  <c r="E17" i="9"/>
  <c r="C17" i="9"/>
  <c r="D15" i="9"/>
  <c r="F15" i="9" s="1"/>
  <c r="F14" i="9"/>
  <c r="D14" i="9"/>
  <c r="D13" i="9"/>
  <c r="F13" i="9" s="1"/>
  <c r="D12" i="9"/>
  <c r="F12" i="9" s="1"/>
  <c r="D11" i="9"/>
  <c r="F11" i="9" s="1"/>
  <c r="F10" i="9"/>
  <c r="D10" i="9"/>
  <c r="D9" i="9"/>
  <c r="F9" i="9" s="1"/>
  <c r="D8" i="9"/>
  <c r="F8" i="9" s="1"/>
  <c r="D7" i="9"/>
  <c r="F7" i="9" s="1"/>
  <c r="F6" i="9"/>
  <c r="D6" i="9"/>
  <c r="D5" i="9"/>
  <c r="D19" i="9" s="1"/>
  <c r="F35" i="9" l="1"/>
  <c r="D17" i="9"/>
  <c r="F34" i="9"/>
  <c r="D36" i="9"/>
  <c r="D37" i="9" s="1"/>
  <c r="D52" i="9"/>
  <c r="D54" i="9" s="1"/>
  <c r="F5" i="9"/>
  <c r="F36" i="9"/>
  <c r="F37" i="9" s="1"/>
  <c r="F40" i="9"/>
  <c r="D35" i="9"/>
  <c r="D18" i="9"/>
  <c r="D20" i="9" s="1"/>
  <c r="F19" i="9" l="1"/>
  <c r="F20" i="9" s="1"/>
  <c r="F17" i="9"/>
  <c r="F18" i="9"/>
  <c r="F51" i="9"/>
  <c r="F52" i="9"/>
  <c r="F53" i="9"/>
  <c r="F54" i="9" s="1"/>
  <c r="F48" i="8" l="1"/>
  <c r="D48" i="8"/>
  <c r="D47" i="8" l="1"/>
  <c r="F47" i="8" s="1"/>
  <c r="D46" i="8"/>
  <c r="F46" i="8" s="1"/>
  <c r="D45" i="8" l="1"/>
  <c r="F45" i="8" s="1"/>
  <c r="D44" i="8" l="1"/>
  <c r="F44" i="8" s="1"/>
  <c r="D43" i="8" l="1"/>
  <c r="F43" i="8" s="1"/>
  <c r="D6" i="8" l="1"/>
  <c r="D5" i="8"/>
  <c r="F5" i="8" s="1"/>
  <c r="F6" i="8"/>
  <c r="D40" i="8" l="1"/>
  <c r="F40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32" i="8" l="1"/>
  <c r="F32" i="8" s="1"/>
  <c r="D31" i="8"/>
  <c r="F31" i="8" s="1"/>
  <c r="D30" i="8"/>
  <c r="F30" i="8" s="1"/>
  <c r="D29" i="8"/>
  <c r="F29" i="8" s="1"/>
  <c r="D28" i="8"/>
  <c r="F28" i="8" s="1"/>
  <c r="D27" i="8"/>
  <c r="F27" i="8" s="1"/>
  <c r="D26" i="8"/>
  <c r="F26" i="8" s="1"/>
  <c r="D25" i="8"/>
  <c r="F25" i="8" s="1"/>
  <c r="D24" i="8"/>
  <c r="F24" i="8" s="1"/>
  <c r="C17" i="8" l="1"/>
  <c r="E17" i="8"/>
  <c r="F17" i="8"/>
  <c r="G17" i="8"/>
  <c r="C18" i="8"/>
  <c r="E18" i="8"/>
  <c r="F18" i="8"/>
  <c r="G18" i="8"/>
  <c r="C19" i="8"/>
  <c r="E19" i="8"/>
  <c r="F19" i="8"/>
  <c r="G19" i="8"/>
  <c r="C34" i="8"/>
  <c r="E34" i="8"/>
  <c r="F34" i="8"/>
  <c r="G34" i="8"/>
  <c r="C35" i="8"/>
  <c r="E35" i="8"/>
  <c r="F35" i="8"/>
  <c r="G35" i="8"/>
  <c r="C36" i="8"/>
  <c r="C37" i="8" s="1"/>
  <c r="E36" i="8"/>
  <c r="E37" i="8" s="1"/>
  <c r="F36" i="8"/>
  <c r="G36" i="8"/>
  <c r="D41" i="8"/>
  <c r="F41" i="8" s="1"/>
  <c r="D42" i="8"/>
  <c r="F42" i="8" s="1"/>
  <c r="C20" i="8" l="1"/>
  <c r="G20" i="8"/>
  <c r="G37" i="8"/>
  <c r="D17" i="8"/>
  <c r="D34" i="8"/>
  <c r="F20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D37" i="8" l="1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<sst xmlns="http://schemas.openxmlformats.org/spreadsheetml/2006/main" count="365" uniqueCount="57">
  <si>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</si>
  <si>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</si>
  <si>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</si>
  <si>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</si>
  <si>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</si>
  <si>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</si>
  <si>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</si>
  <si>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</si>
  <si>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</si>
  <si>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</si>
  <si>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</si>
  <si>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</si>
  <si>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</si>
  <si>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</si>
  <si>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</si>
  <si>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</si>
  <si>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</si>
  <si>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</si>
  <si>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</si>
  <si>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</si>
  <si>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</si>
  <si>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</si>
  <si>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</si>
  <si>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</si>
  <si>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</si>
  <si>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</si>
  <si>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</si>
  <si>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</si>
  <si>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</si>
  <si>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</si>
  <si>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</si>
  <si>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</si>
  <si>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</si>
  <si>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</si>
  <si>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</si>
  <si>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</si>
  <si>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</si>
  <si>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</si>
  <si>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</si>
  <si>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</si>
  <si>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</si>
  <si>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</si>
  <si>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</si>
  <si>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</si>
  <si>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>Grafikon 1. ISTARSKA ŽUPANIJA, VODNJAN, BJELICA 2019, 2020, 2021</t>
  </si>
  <si>
    <t>Bjelica - Vodnjan - Istarska županija - jug</t>
  </si>
  <si>
    <t>2021. godina</t>
  </si>
  <si>
    <t>2020. godina</t>
  </si>
  <si>
    <t>2019. godina</t>
  </si>
  <si>
    <t>Leccino - Vodnjan - Istarska županija</t>
  </si>
  <si>
    <t>Grafikon 2. ISTARSKA ŽUPANIJA, VODNJAN, LECCINO 2019, 2020, 2021</t>
  </si>
  <si>
    <t>Oblica - Kaštel Sućurac - Srednja Dalamacija</t>
  </si>
  <si>
    <t>Grafikon 3. Srednja Dalmacija - Dograde i Kaštel Sućurac  OBLICA 2019, 2020, 2021</t>
  </si>
  <si>
    <t>Levantinka - Kaštel Sućurac - Srednja Dalmacija</t>
  </si>
  <si>
    <t>Grafikon 4. Srednja Dalmacja - Dograde i Kaštel Sućurac  LEVANTINKA 2019, 2020, 2021</t>
  </si>
  <si>
    <t>Lastovka - otok Korčula</t>
  </si>
  <si>
    <t>Grafikon 5. Otok Korčula LASTOVKA 2019, 2020,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</si>
</sst>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i/>
      <sz val="18"/>
      <color rgb="FF99CC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660033"/>
      <name val="Calibri"/>
      <family val="2"/>
      <charset val="238"/>
      <scheme val="minor"/>
    </font>
    <font>
      <b/>
      <i/>
      <sz val="18"/>
      <color rgb="FF820041"/>
      <name val="Calibri"/>
      <family val="2"/>
      <charset val="238"/>
      <scheme val="minor"/>
    </font>
    <font>
      <b/>
      <i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9CC00"/>
      <color rgb="FF99FF66"/>
      <color rgb="FF660033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Istra'!$B$5:$B$15</c15:sqref>
                  </c15:fullRef>
                </c:ext>
              </c:extLst>
              <c:f>('Bjelica - Istra'!$B$5,'Bjelica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Istra'!$E$5:$E$15</c15:sqref>
                  </c15:fullRef>
                </c:ext>
              </c:extLst>
              <c:f>('Bjelica - Istra'!$E$5,'Bjelica - Istra'!$E$7:$E$15)</c:f>
              <c:numCache>
                <c:formatCode>0.0</c:formatCode>
                <c:ptCount val="10"/>
                <c:pt idx="0">
                  <c:v>31.9</c:v>
                </c:pt>
                <c:pt idx="1">
                  <c:v>35.700000000000003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</c:v>
                </c:pt>
                <c:pt idx="5">
                  <c:v>38.700000000000003</c:v>
                </c:pt>
                <c:pt idx="6">
                  <c:v>38</c:v>
                </c:pt>
                <c:pt idx="7">
                  <c:v>38.200000000000003</c:v>
                </c:pt>
                <c:pt idx="8">
                  <c:v>38.799999999999997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Istra'!$B$5:$B$15</c15:sqref>
                  </c15:fullRef>
                </c:ext>
              </c:extLst>
              <c:f>('Bjelica - Istra'!$B$5,'Bjelica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Istra'!$C$5:$C$15</c15:sqref>
                  </c15:fullRef>
                </c:ext>
              </c:extLst>
              <c:f>('Bjelica - Istra'!$C$5,'Bjelica - Istra'!$C$7:$C$15)</c:f>
              <c:numCache>
                <c:formatCode>0.0</c:formatCode>
                <c:ptCount val="10"/>
                <c:pt idx="0">
                  <c:v>45.8</c:v>
                </c:pt>
                <c:pt idx="1">
                  <c:v>48.3</c:v>
                </c:pt>
                <c:pt idx="2">
                  <c:v>47.6</c:v>
                </c:pt>
                <c:pt idx="3">
                  <c:v>46.8</c:v>
                </c:pt>
                <c:pt idx="4">
                  <c:v>47</c:v>
                </c:pt>
                <c:pt idx="5">
                  <c:v>45.6</c:v>
                </c:pt>
                <c:pt idx="6">
                  <c:v>46.2</c:v>
                </c:pt>
                <c:pt idx="7">
                  <c:v>46.5</c:v>
                </c:pt>
                <c:pt idx="8">
                  <c:v>46.1</c:v>
                </c:pt>
                <c:pt idx="9">
                  <c:v>45.9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Istra'!$C$6</c15:sqref>
                  <c15:dLbl>
                    <c:idx val="0"/>
                    <c:layout>
                      <c:manualLayout>
                        <c:x val="-3.160802798449508E-2"/>
                        <c:y val="-3.40268819018324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7DA-476E-B01A-F2AD356718B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Istra'!$B$5:$B$15</c15:sqref>
                  </c15:fullRef>
                </c:ext>
              </c:extLst>
              <c:f>('Bjelica - Istra'!$B$5,'Bjelica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Istra'!$G$5:$G$15</c15:sqref>
                  </c15:fullRef>
                </c:ext>
              </c:extLst>
              <c:f>('Bjelica - Istra'!$G$5,'Bjelica - Istra'!$G$7:$G$15)</c:f>
              <c:numCache>
                <c:formatCode>0.00</c:formatCode>
                <c:ptCount val="10"/>
                <c:pt idx="0">
                  <c:v>2.2799999999999998</c:v>
                </c:pt>
                <c:pt idx="1">
                  <c:v>3.05</c:v>
                </c:pt>
                <c:pt idx="2">
                  <c:v>3.19</c:v>
                </c:pt>
                <c:pt idx="3">
                  <c:v>3.29</c:v>
                </c:pt>
                <c:pt idx="4">
                  <c:v>3.11</c:v>
                </c:pt>
                <c:pt idx="5">
                  <c:v>3.19</c:v>
                </c:pt>
                <c:pt idx="6">
                  <c:v>3.34</c:v>
                </c:pt>
                <c:pt idx="7">
                  <c:v>3.27</c:v>
                </c:pt>
                <c:pt idx="8">
                  <c:v>2.99</c:v>
                </c:pt>
                <c:pt idx="9">
                  <c:v>2.59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7DA-476E-B01A-F2AD356718B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Dalmacija'!$B$5:$B$15</c15:sqref>
                  </c15:fullRef>
                </c:ext>
              </c:extLst>
              <c:f>'Levantinka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Dalmacija'!$E$5:$E$15</c15:sqref>
                  </c15:fullRef>
                </c:ext>
              </c:extLst>
              <c:f>'Levantinka - Srednja Dalmacija'!$E$5:$E$14</c:f>
              <c:numCache>
                <c:formatCode>0.0</c:formatCode>
                <c:ptCount val="10"/>
                <c:pt idx="0">
                  <c:v>26.9</c:v>
                </c:pt>
                <c:pt idx="1">
                  <c:v>27</c:v>
                </c:pt>
                <c:pt idx="2">
                  <c:v>31.1</c:v>
                </c:pt>
                <c:pt idx="3">
                  <c:v>32.200000000000003</c:v>
                </c:pt>
                <c:pt idx="4">
                  <c:v>33.200000000000003</c:v>
                </c:pt>
                <c:pt idx="5">
                  <c:v>34.700000000000003</c:v>
                </c:pt>
                <c:pt idx="6">
                  <c:v>33.6</c:v>
                </c:pt>
                <c:pt idx="7">
                  <c:v>34.299999999999997</c:v>
                </c:pt>
                <c:pt idx="8">
                  <c:v>35.200000000000003</c:v>
                </c:pt>
                <c:pt idx="9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D-40A1-815E-BC94683B78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D-40A1-815E-BC94683B78FE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0D-40A1-815E-BC94683B78FE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D-40A1-815E-BC94683B78FE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0D-40A1-815E-BC94683B78FE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0D-40A1-815E-BC94683B78FE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0D-40A1-815E-BC94683B78FE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D-40A1-815E-BC94683B78FE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0D-40A1-815E-BC94683B78FE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D-40A1-815E-BC94683B78FE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0D-40A1-815E-BC94683B78FE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0D-40A1-815E-BC94683B7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Dalmacija'!$B$5:$B$15</c15:sqref>
                  </c15:fullRef>
                </c:ext>
              </c:extLst>
              <c:f>'Levantinka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Dalmacija'!$C$5:$C$15</c15:sqref>
                  </c15:fullRef>
                </c:ext>
              </c:extLst>
              <c:f>'Levantinka - Srednja Dalmacija'!$C$5:$C$14</c:f>
              <c:numCache>
                <c:formatCode>0.0</c:formatCode>
                <c:ptCount val="10"/>
                <c:pt idx="0">
                  <c:v>48.3</c:v>
                </c:pt>
                <c:pt idx="1">
                  <c:v>56.3</c:v>
                </c:pt>
                <c:pt idx="2">
                  <c:v>52.8</c:v>
                </c:pt>
                <c:pt idx="3">
                  <c:v>54.1</c:v>
                </c:pt>
                <c:pt idx="4">
                  <c:v>55.1</c:v>
                </c:pt>
                <c:pt idx="5">
                  <c:v>55.4</c:v>
                </c:pt>
                <c:pt idx="6">
                  <c:v>55.2</c:v>
                </c:pt>
                <c:pt idx="7">
                  <c:v>48</c:v>
                </c:pt>
                <c:pt idx="8">
                  <c:v>53.9</c:v>
                </c:pt>
                <c:pt idx="9">
                  <c:v>51.2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'[3]Levantinka - Srednja Dalmacija'!$C$15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3B0D-40A1-815E-BC94683B78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3B0D-40A1-815E-BC94683B78F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0D-40A1-815E-BC94683B78FE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0D-40A1-815E-BC94683B78FE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0D-40A1-815E-BC94683B78FE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0D-40A1-815E-BC94683B78FE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0D-40A1-815E-BC94683B78FE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0D-40A1-815E-BC94683B78FE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0D-40A1-815E-BC94683B78FE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B0D-40A1-815E-BC94683B78FE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0D-40A1-815E-BC94683B78FE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B0D-40A1-815E-BC94683B78FE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B0D-40A1-815E-BC94683B7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Dalmacija'!$B$5:$B$15</c15:sqref>
                  </c15:fullRef>
                </c:ext>
              </c:extLst>
              <c:f>'Levantinka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Dalmacija'!$G$5:$G$15</c15:sqref>
                  </c15:fullRef>
                </c:ext>
              </c:extLst>
              <c:f>'Levantinka - Srednja Dalmacija'!$G$5:$G$14</c:f>
              <c:numCache>
                <c:formatCode>0.00</c:formatCode>
                <c:ptCount val="10"/>
                <c:pt idx="0">
                  <c:v>1.89</c:v>
                </c:pt>
                <c:pt idx="1">
                  <c:v>2</c:v>
                </c:pt>
                <c:pt idx="2">
                  <c:v>2.14</c:v>
                </c:pt>
                <c:pt idx="3">
                  <c:v>3.45</c:v>
                </c:pt>
                <c:pt idx="4">
                  <c:v>3.63</c:v>
                </c:pt>
                <c:pt idx="5">
                  <c:v>3.58</c:v>
                </c:pt>
                <c:pt idx="6">
                  <c:v>4.21</c:v>
                </c:pt>
                <c:pt idx="7">
                  <c:v>3.56</c:v>
                </c:pt>
                <c:pt idx="8">
                  <c:v>4.0199999999999996</c:v>
                </c:pt>
                <c:pt idx="9">
                  <c:v>4.12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'[3]Levantinka - Srednja Dalmacija'!$G$15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3B0D-40A1-815E-BC94683B78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B0D-40A1-815E-BC94683B78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Dalmacija'!$B$22:$B$32</c15:sqref>
                  </c15:fullRef>
                </c:ext>
              </c:extLst>
              <c:f>('Levantinka - Srednja Dalmacija'!$B$22:$B$30,'Levantinka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Dalmacija'!$E$22:$E$32</c15:sqref>
                  </c15:fullRef>
                </c:ext>
              </c:extLst>
              <c:f>('Levantinka - Srednja Dalmacija'!$E$22:$E$30,'Levantinka - Srednja Dalmacija'!$E$32)</c:f>
              <c:numCache>
                <c:formatCode>0.0</c:formatCode>
                <c:ptCount val="10"/>
                <c:pt idx="0">
                  <c:v>28.5</c:v>
                </c:pt>
                <c:pt idx="1">
                  <c:v>24</c:v>
                </c:pt>
                <c:pt idx="2">
                  <c:v>31.6</c:v>
                </c:pt>
                <c:pt idx="3">
                  <c:v>31.1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  <c:pt idx="7">
                  <c:v>35</c:v>
                </c:pt>
                <c:pt idx="8">
                  <c:v>37.6</c:v>
                </c:pt>
                <c:pt idx="9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6-4A28-BB17-FA7A22489E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6-4A28-BB17-FA7A22489EBE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6-4A28-BB17-FA7A22489EBE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6-4A28-BB17-FA7A22489EBE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6-4A28-BB17-FA7A22489EBE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6-4A28-BB17-FA7A22489EBE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6-4A28-BB17-FA7A22489EBE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6-4A28-BB17-FA7A22489EBE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86-4A28-BB17-FA7A22489EBE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6-4A28-BB17-FA7A22489EBE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86-4A28-BB17-FA7A22489EBE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6-4A28-BB17-FA7A22489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Dalmacija'!$B$22:$B$32</c15:sqref>
                  </c15:fullRef>
                </c:ext>
              </c:extLst>
              <c:f>('Levantinka - Srednja Dalmacija'!$B$22:$B$30,'Levantinka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Dalmacija'!$C$22:$C$32</c15:sqref>
                  </c15:fullRef>
                </c:ext>
              </c:extLst>
              <c:f>('Levantinka - Srednja Dalmacija'!$C$22:$C$30,'Levantinka - Srednja Dalmacija'!$C$32)</c:f>
              <c:numCache>
                <c:formatCode>0.0</c:formatCode>
                <c:ptCount val="10"/>
                <c:pt idx="0">
                  <c:v>49.5</c:v>
                </c:pt>
                <c:pt idx="1">
                  <c:v>44.6</c:v>
                </c:pt>
                <c:pt idx="2">
                  <c:v>52.3</c:v>
                </c:pt>
                <c:pt idx="3">
                  <c:v>53.9</c:v>
                </c:pt>
                <c:pt idx="4">
                  <c:v>54.2</c:v>
                </c:pt>
                <c:pt idx="5">
                  <c:v>53.6</c:v>
                </c:pt>
                <c:pt idx="6">
                  <c:v>56.9</c:v>
                </c:pt>
                <c:pt idx="7">
                  <c:v>62</c:v>
                </c:pt>
                <c:pt idx="8">
                  <c:v>67.2</c:v>
                </c:pt>
                <c:pt idx="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86-4A28-BB17-FA7A22489EB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6-4A28-BB17-FA7A22489EBE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86-4A28-BB17-FA7A22489EBE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86-4A28-BB17-FA7A22489EBE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6-4A28-BB17-FA7A22489EBE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86-4A28-BB17-FA7A22489EBE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86-4A28-BB17-FA7A22489EBE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86-4A28-BB17-FA7A22489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Dalmacija'!$B$22:$B$32</c15:sqref>
                  </c15:fullRef>
                </c:ext>
              </c:extLst>
              <c:f>('Levantinka - Srednja Dalmacija'!$B$22:$B$30,'Levantinka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Dalmacija'!$G$22:$G$32</c15:sqref>
                  </c15:fullRef>
                </c:ext>
              </c:extLst>
              <c:f>('Levantinka - Srednja Dalmacija'!$G$22:$G$30,'Levantinka - Srednja Dalmacija'!$G$32)</c:f>
              <c:numCache>
                <c:formatCode>0.00</c:formatCode>
                <c:ptCount val="10"/>
                <c:pt idx="0">
                  <c:v>2.08</c:v>
                </c:pt>
                <c:pt idx="1">
                  <c:v>1.82</c:v>
                </c:pt>
                <c:pt idx="2">
                  <c:v>2.91</c:v>
                </c:pt>
                <c:pt idx="3">
                  <c:v>3.54</c:v>
                </c:pt>
                <c:pt idx="4">
                  <c:v>3.79</c:v>
                </c:pt>
                <c:pt idx="5">
                  <c:v>4.12</c:v>
                </c:pt>
                <c:pt idx="6">
                  <c:v>5.53</c:v>
                </c:pt>
                <c:pt idx="7">
                  <c:v>6.09</c:v>
                </c:pt>
                <c:pt idx="8">
                  <c:v>7.06</c:v>
                </c:pt>
                <c:pt idx="9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86-4A28-BB17-FA7A22489E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72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Dalmacija'!$B$39:$B$49</c15:sqref>
                  </c15:fullRef>
                </c:ext>
              </c:extLst>
              <c:f>'Levantinka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Dalmacija'!$E$39:$E$49</c15:sqref>
                  </c15:fullRef>
                </c:ext>
              </c:extLst>
              <c:f>'Levantinka - Srednja Dalmacija'!$E$40:$E$49</c:f>
              <c:numCache>
                <c:formatCode>0.0</c:formatCode>
                <c:ptCount val="10"/>
                <c:pt idx="0">
                  <c:v>27.6</c:v>
                </c:pt>
                <c:pt idx="1">
                  <c:v>33.4</c:v>
                </c:pt>
                <c:pt idx="2">
                  <c:v>34.299999999999997</c:v>
                </c:pt>
                <c:pt idx="3">
                  <c:v>35</c:v>
                </c:pt>
                <c:pt idx="4">
                  <c:v>36.200000000000003</c:v>
                </c:pt>
                <c:pt idx="5">
                  <c:v>37</c:v>
                </c:pt>
                <c:pt idx="6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D-410F-B0AE-EFC94FD59F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D-410F-B0AE-EFC94FD59F38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10F-B0AE-EFC94FD59F38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D-410F-B0AE-EFC94FD59F38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D-410F-B0AE-EFC94FD59F38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D-410F-B0AE-EFC94FD59F38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D-410F-B0AE-EFC94FD59F38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D-410F-B0AE-EFC94FD59F38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D-410F-B0AE-EFC94FD59F38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1D-410F-B0AE-EFC94FD59F38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D-410F-B0AE-EFC94FD59F38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1D-410F-B0AE-EFC94FD59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Dalmacija'!$B$39:$B$49</c15:sqref>
                  </c15:fullRef>
                </c:ext>
              </c:extLst>
              <c:f>'Levantinka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Dalmacija'!$C$39:$C$49</c15:sqref>
                  </c15:fullRef>
                </c:ext>
              </c:extLst>
              <c:f>'Levantinka - Srednja Dalmacija'!$C$40:$C$49</c:f>
              <c:numCache>
                <c:formatCode>0.0</c:formatCode>
                <c:ptCount val="10"/>
                <c:pt idx="0">
                  <c:v>45.1</c:v>
                </c:pt>
                <c:pt idx="1">
                  <c:v>50.1</c:v>
                </c:pt>
                <c:pt idx="2">
                  <c:v>49.3</c:v>
                </c:pt>
                <c:pt idx="3">
                  <c:v>52.1</c:v>
                </c:pt>
                <c:pt idx="4">
                  <c:v>52.6</c:v>
                </c:pt>
                <c:pt idx="5">
                  <c:v>53.9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1D-410F-B0AE-EFC94FD59F38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1D-410F-B0AE-EFC94FD59F38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D-410F-B0AE-EFC94FD59F38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1D-410F-B0AE-EFC94FD59F38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1D-410F-B0AE-EFC94FD59F38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1D-410F-B0AE-EFC94FD59F38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1D-410F-B0AE-EFC94FD59F38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1D-410F-B0AE-EFC94FD59F38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1D-410F-B0AE-EFC94FD59F38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1D-410F-B0AE-EFC94FD59F38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1D-410F-B0AE-EFC94FD59F38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1D-410F-B0AE-EFC94FD59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'Levantinka - Srednja Dalmacija'!$B$39:$B$49</c15:sqref>
                  </c15:fullRef>
                </c:ext>
              </c:extLst>
              <c:f>'Levantinka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'Levantinka - Srednja Dalmacija'!$G$39:$G$49</c15:sqref>
                  </c15:fullRef>
                </c:ext>
              </c:extLst>
              <c:f>'Levantinka - Srednja Dalmacija'!$G$40:$G$49</c:f>
              <c:numCache>
                <c:formatCode>0.00</c:formatCode>
                <c:ptCount val="10"/>
                <c:pt idx="0">
                  <c:v>2.29</c:v>
                </c:pt>
                <c:pt idx="1">
                  <c:v>3.13</c:v>
                </c:pt>
                <c:pt idx="2">
                  <c:v>3.42</c:v>
                </c:pt>
                <c:pt idx="3">
                  <c:v>3.91</c:v>
                </c:pt>
                <c:pt idx="4">
                  <c:v>3.93</c:v>
                </c:pt>
                <c:pt idx="5">
                  <c:v>3.94</c:v>
                </c:pt>
                <c:pt idx="6">
                  <c:v>4.47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'[3]Levantinka - Srednja Dalmacija'!$G$39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1E1D-410F-B0AE-EFC94FD59F3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1E1D-410F-B0AE-EFC94FD59F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5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5632217285017766E-2"/>
          <c:y val="5.4570838672265164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Korčula'!$B$5:$B$15</c15:sqref>
                  </c15:fullRef>
                </c:ext>
              </c:extLst>
              <c:f>'Lastovka - otok Korčula'!$B$5:$B$14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Korčula'!$E$5:$E$15</c15:sqref>
                  </c15:fullRef>
                </c:ext>
              </c:extLst>
              <c:f>'Lastovka - otok Korčula'!$E$5:$E$14</c:f>
              <c:numCache>
                <c:formatCode>0.0</c:formatCode>
                <c:ptCount val="10"/>
                <c:pt idx="0">
                  <c:v>31.7</c:v>
                </c:pt>
                <c:pt idx="1">
                  <c:v>31.6</c:v>
                </c:pt>
                <c:pt idx="2">
                  <c:v>33.700000000000003</c:v>
                </c:pt>
                <c:pt idx="3">
                  <c:v>35</c:v>
                </c:pt>
                <c:pt idx="4">
                  <c:v>36.1</c:v>
                </c:pt>
                <c:pt idx="5">
                  <c:v>35.200000000000003</c:v>
                </c:pt>
                <c:pt idx="6">
                  <c:v>35.299999999999997</c:v>
                </c:pt>
                <c:pt idx="7">
                  <c:v>38</c:v>
                </c:pt>
                <c:pt idx="8">
                  <c:v>39.1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E-4AD7-A75B-4B65CDA5D8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6E-4AD7-A75B-4B65CDA5D8FE}"/>
                </c:ext>
              </c:extLst>
            </c:dLbl>
            <c:dLbl>
              <c:idx val="1"/>
              <c:layout>
                <c:manualLayout>
                  <c:x val="-1.274010345619319E-2"/>
                  <c:y val="3.568260325374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6E-4AD7-A75B-4B65CDA5D8FE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6E-4AD7-A75B-4B65CDA5D8FE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6E-4AD7-A75B-4B65CDA5D8FE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6E-4AD7-A75B-4B65CDA5D8FE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6E-4AD7-A75B-4B65CDA5D8FE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6E-4AD7-A75B-4B65CDA5D8FE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6E-4AD7-A75B-4B65CDA5D8FE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6E-4AD7-A75B-4B65CDA5D8FE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6E-4AD7-A75B-4B65CDA5D8FE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6E-4AD7-A75B-4B65CDA5D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Korčula'!$B$5:$B$15</c15:sqref>
                  </c15:fullRef>
                </c:ext>
              </c:extLst>
              <c:f>'Lastovka - otok Korčula'!$B$5:$B$14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Korčula'!$C$5:$C$15</c15:sqref>
                  </c15:fullRef>
                </c:ext>
              </c:extLst>
              <c:f>'Lastovka - otok Korčula'!$C$5:$C$14</c:f>
              <c:numCache>
                <c:formatCode>0.0</c:formatCode>
                <c:ptCount val="10"/>
                <c:pt idx="0">
                  <c:v>45</c:v>
                </c:pt>
                <c:pt idx="1">
                  <c:v>29.6</c:v>
                </c:pt>
                <c:pt idx="2">
                  <c:v>50.4</c:v>
                </c:pt>
                <c:pt idx="3">
                  <c:v>51.1</c:v>
                </c:pt>
                <c:pt idx="4">
                  <c:v>51.9</c:v>
                </c:pt>
                <c:pt idx="5">
                  <c:v>51.8</c:v>
                </c:pt>
                <c:pt idx="6">
                  <c:v>52</c:v>
                </c:pt>
                <c:pt idx="7">
                  <c:v>52.1</c:v>
                </c:pt>
                <c:pt idx="8">
                  <c:v>51.9</c:v>
                </c:pt>
                <c:pt idx="9">
                  <c:v>49.7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'[4]Lastovka - otok Korčula'!$C$15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156E-4AD7-A75B-4B65CDA5D8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156E-4AD7-A75B-4B65CDA5D8F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6E-4AD7-A75B-4B65CDA5D8FE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6E-4AD7-A75B-4B65CDA5D8FE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6E-4AD7-A75B-4B65CDA5D8FE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6E-4AD7-A75B-4B65CDA5D8FE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6E-4AD7-A75B-4B65CDA5D8FE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6E-4AD7-A75B-4B65CDA5D8FE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6E-4AD7-A75B-4B65CDA5D8FE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6E-4AD7-A75B-4B65CDA5D8FE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6E-4AD7-A75B-4B65CDA5D8FE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6E-4AD7-A75B-4B65CDA5D8FE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6E-4AD7-A75B-4B65CDA5D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Korčula'!$B$5:$B$15</c15:sqref>
                  </c15:fullRef>
                </c:ext>
              </c:extLst>
              <c:f>'Lastovka - otok Korčula'!$B$5:$B$14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Korčula'!$G$5:$G$15</c15:sqref>
                  </c15:fullRef>
                </c:ext>
              </c:extLst>
              <c:f>'Lastovka - otok Korčula'!$G$5:$G$14</c:f>
              <c:numCache>
                <c:formatCode>0.00</c:formatCode>
                <c:ptCount val="10"/>
                <c:pt idx="0">
                  <c:v>1.98</c:v>
                </c:pt>
                <c:pt idx="1">
                  <c:v>1.21</c:v>
                </c:pt>
                <c:pt idx="2">
                  <c:v>2.21</c:v>
                </c:pt>
                <c:pt idx="3">
                  <c:v>2.91</c:v>
                </c:pt>
                <c:pt idx="4">
                  <c:v>3.33</c:v>
                </c:pt>
                <c:pt idx="5">
                  <c:v>3.66</c:v>
                </c:pt>
                <c:pt idx="6">
                  <c:v>4.01</c:v>
                </c:pt>
                <c:pt idx="7">
                  <c:v>4.04</c:v>
                </c:pt>
                <c:pt idx="8">
                  <c:v>4.0599999999999996</c:v>
                </c:pt>
                <c:pt idx="9">
                  <c:v>4.01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'[4]Lastovka - otok Korčula'!$G$15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156E-4AD7-A75B-4B65CDA5D8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156E-4AD7-A75B-4B65CDA5D8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47483151227017E-2"/>
          <c:y val="6.6872512523249272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Korčula'!$B$22:$B$32</c15:sqref>
                  </c15:fullRef>
                </c:ext>
              </c:extLst>
              <c:f>'Lastovka - otok Korčula'!$B$22:$B$29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Korčula'!$E$22:$E$32</c15:sqref>
                  </c15:fullRef>
                </c:ext>
              </c:extLst>
              <c:f>'Lastovka - otok Korčula'!$E$22:$E$29</c:f>
              <c:numCache>
                <c:formatCode>0.0</c:formatCode>
                <c:ptCount val="8"/>
                <c:pt idx="0">
                  <c:v>34.4</c:v>
                </c:pt>
                <c:pt idx="1">
                  <c:v>35.1</c:v>
                </c:pt>
                <c:pt idx="2">
                  <c:v>31.5</c:v>
                </c:pt>
                <c:pt idx="3">
                  <c:v>34.799999999999997</c:v>
                </c:pt>
                <c:pt idx="4">
                  <c:v>35.200000000000003</c:v>
                </c:pt>
                <c:pt idx="5">
                  <c:v>34.700000000000003</c:v>
                </c:pt>
                <c:pt idx="6">
                  <c:v>34.6</c:v>
                </c:pt>
                <c:pt idx="7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3-4DE2-B302-A92661EE88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3-4DE2-B302-A92661EE88ED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43-4DE2-B302-A92661EE88ED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3-4DE2-B302-A92661EE88ED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43-4DE2-B302-A92661EE88ED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43-4DE2-B302-A92661EE88ED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43-4DE2-B302-A92661EE88ED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43-4DE2-B302-A92661EE88ED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43-4DE2-B302-A92661EE88ED}"/>
                </c:ext>
              </c:extLst>
            </c:dLbl>
            <c:dLbl>
              <c:idx val="8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43-4DE2-B302-A92661EE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Korčula'!$B$22:$B$32</c15:sqref>
                  </c15:fullRef>
                </c:ext>
              </c:extLst>
              <c:f>'Lastovka - otok Korčula'!$B$22:$B$29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Korčula'!$C$22:$C$32</c15:sqref>
                  </c15:fullRef>
                </c:ext>
              </c:extLst>
              <c:f>'Lastovka - otok Korčula'!$C$22:$C$29</c:f>
              <c:numCache>
                <c:formatCode>0.0</c:formatCode>
                <c:ptCount val="8"/>
                <c:pt idx="0">
                  <c:v>42.7</c:v>
                </c:pt>
                <c:pt idx="1">
                  <c:v>32.9</c:v>
                </c:pt>
                <c:pt idx="2">
                  <c:v>46.6</c:v>
                </c:pt>
                <c:pt idx="3">
                  <c:v>48.4</c:v>
                </c:pt>
                <c:pt idx="4">
                  <c:v>51.4</c:v>
                </c:pt>
                <c:pt idx="5">
                  <c:v>50.5</c:v>
                </c:pt>
                <c:pt idx="6">
                  <c:v>47.3</c:v>
                </c:pt>
                <c:pt idx="7">
                  <c:v>52.4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'[4]Lastovka - otok Korčula'!$C$30</c15:sqref>
                  <c15:dLbl>
                    <c:idx val="7"/>
                    <c:layout>
                      <c:manualLayout>
                        <c:x val="-1.7152658662092624E-3"/>
                        <c:y val="-2.51092006894308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8343-4DE2-B302-A92661EE88ED}"/>
                      </c:ext>
                    </c:extLst>
                  </c15:dLbl>
                </c15:categoryFilterException>
                <c15:categoryFilterException>
                  <c15:sqref>'[4]Lastovka - otok Korčula'!$C$31</c15:sqref>
                  <c15:dLbl>
                    <c:idx val="7"/>
                    <c:layout>
                      <c:manualLayout>
                        <c:x val="-1.7152658662093882E-3"/>
                        <c:y val="-2.31777237133207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8343-4DE2-B302-A92661EE88ED}"/>
                      </c:ext>
                    </c:extLst>
                  </c15:dLbl>
                </c15:categoryFilterException>
                <c15:categoryFilterException>
                  <c15:sqref>'[4]Lastovka - otok Korčula'!$C$32</c15:sqref>
                  <c15:dLbl>
                    <c:idx val="7"/>
                    <c:layout>
                      <c:manualLayout>
                        <c:x val="-6.0034305317324182E-3"/>
                        <c:y val="-2.124624673721069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8343-4DE2-B302-A92661EE88E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8343-4DE2-B302-A92661EE88E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43-4DE2-B302-A92661EE88ED}"/>
                </c:ext>
              </c:extLst>
            </c:dLbl>
            <c:dLbl>
              <c:idx val="1"/>
              <c:layout>
                <c:manualLayout>
                  <c:x val="1.4341513485771366E-2"/>
                  <c:y val="-4.0220500239010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43-4DE2-B302-A92661EE88ED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43-4DE2-B302-A92661EE88ED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43-4DE2-B302-A92661EE88ED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43-4DE2-B302-A92661EE88ED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43-4DE2-B302-A92661EE88ED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43-4DE2-B302-A92661EE88ED}"/>
                </c:ext>
              </c:extLst>
            </c:dLbl>
            <c:dLbl>
              <c:idx val="7"/>
              <c:layout>
                <c:manualLayout>
                  <c:x val="1.2006861063464712E-2"/>
                  <c:y val="-2.665362667713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43-4DE2-B302-A92661EE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Korčula'!$B$22:$B$32</c15:sqref>
                  </c15:fullRef>
                </c:ext>
              </c:extLst>
              <c:f>'Lastovka - otok Korčula'!$B$22:$B$29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Korčula'!$G$22:$G$32</c15:sqref>
                  </c15:fullRef>
                </c:ext>
              </c:extLst>
              <c:f>'Lastovka - otok Korčula'!$G$22:$G$29</c:f>
              <c:numCache>
                <c:formatCode>0.00</c:formatCode>
                <c:ptCount val="8"/>
                <c:pt idx="0">
                  <c:v>1.82</c:v>
                </c:pt>
                <c:pt idx="1">
                  <c:v>1.26</c:v>
                </c:pt>
                <c:pt idx="2">
                  <c:v>1.83</c:v>
                </c:pt>
                <c:pt idx="3">
                  <c:v>2.15</c:v>
                </c:pt>
                <c:pt idx="4">
                  <c:v>3.11</c:v>
                </c:pt>
                <c:pt idx="5">
                  <c:v>3.41</c:v>
                </c:pt>
                <c:pt idx="6">
                  <c:v>2.91</c:v>
                </c:pt>
                <c:pt idx="7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3-4DE2-B302-A92661EE88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4"/>
          <c:min val="29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8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Korčula'!$B$39:$B$49</c15:sqref>
                  </c15:fullRef>
                </c:ext>
              </c:extLst>
              <c:f>'Lastovka - otok Korčula'!$B$40:$B$49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Korčula'!$E$39:$E$49</c15:sqref>
                  </c15:fullRef>
                </c:ext>
              </c:extLst>
              <c:f>'Lastovka - otok Korčula'!$E$40:$E$49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34.5</c:v>
                </c:pt>
                <c:pt idx="2">
                  <c:v>35.6</c:v>
                </c:pt>
                <c:pt idx="3">
                  <c:v>35.200000000000003</c:v>
                </c:pt>
                <c:pt idx="4">
                  <c:v>36</c:v>
                </c:pt>
                <c:pt idx="5">
                  <c:v>36.200000000000003</c:v>
                </c:pt>
                <c:pt idx="6">
                  <c:v>36.5</c:v>
                </c:pt>
                <c:pt idx="7">
                  <c:v>37.799999999999997</c:v>
                </c:pt>
                <c:pt idx="8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4-4FF1-8CD4-773849C3AD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4-4FF1-8CD4-773849C3AD06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E4-4FF1-8CD4-773849C3AD06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E4-4FF1-8CD4-773849C3AD06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E4-4FF1-8CD4-773849C3AD06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E4-4FF1-8CD4-773849C3AD06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E4-4FF1-8CD4-773849C3AD06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E4-4FF1-8CD4-773849C3AD06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E4-4FF1-8CD4-773849C3AD06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E4-4FF1-8CD4-773849C3AD06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E4-4FF1-8CD4-773849C3AD06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E4-4FF1-8CD4-773849C3A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Korčula'!$B$39:$B$49</c15:sqref>
                  </c15:fullRef>
                </c:ext>
              </c:extLst>
              <c:f>'Lastovka - otok Korčula'!$B$40:$B$49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Korčula'!$C$39:$C$49</c15:sqref>
                  </c15:fullRef>
                </c:ext>
              </c:extLst>
              <c:f>'Lastovka - otok Korčula'!$C$40:$C$49</c:f>
              <c:numCache>
                <c:formatCode>0.0</c:formatCode>
                <c:ptCount val="10"/>
                <c:pt idx="0">
                  <c:v>50.3</c:v>
                </c:pt>
                <c:pt idx="1">
                  <c:v>49.5</c:v>
                </c:pt>
                <c:pt idx="2">
                  <c:v>48.8</c:v>
                </c:pt>
                <c:pt idx="3">
                  <c:v>50.9</c:v>
                </c:pt>
                <c:pt idx="4">
                  <c:v>51.2</c:v>
                </c:pt>
                <c:pt idx="5">
                  <c:v>52.8</c:v>
                </c:pt>
                <c:pt idx="6">
                  <c:v>51.5</c:v>
                </c:pt>
                <c:pt idx="7">
                  <c:v>51.9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2E4-4FF1-8CD4-773849C3AD06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E4-4FF1-8CD4-773849C3AD06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E4-4FF1-8CD4-773849C3AD06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E4-4FF1-8CD4-773849C3AD06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E4-4FF1-8CD4-773849C3AD06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E4-4FF1-8CD4-773849C3AD06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E4-4FF1-8CD4-773849C3AD06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E4-4FF1-8CD4-773849C3AD06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E4-4FF1-8CD4-773849C3AD06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E4-4FF1-8CD4-773849C3AD06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E4-4FF1-8CD4-773849C3AD06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E4-4FF1-8CD4-773849C3A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'Lastovka - otok Korčula'!$B$39:$B$49</c15:sqref>
                  </c15:fullRef>
                </c:ext>
              </c:extLst>
              <c:f>'Lastovka - otok Korčula'!$B$40:$B$49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'Lastovka - otok Korčula'!$G$39:$G$49</c15:sqref>
                  </c15:fullRef>
                </c:ext>
              </c:extLst>
              <c:f>'Lastovka - otok Korčula'!$G$40:$G$49</c:f>
              <c:numCache>
                <c:formatCode>0.00</c:formatCode>
                <c:ptCount val="10"/>
                <c:pt idx="0">
                  <c:v>2.29</c:v>
                </c:pt>
                <c:pt idx="1">
                  <c:v>2.4</c:v>
                </c:pt>
                <c:pt idx="2">
                  <c:v>2.61</c:v>
                </c:pt>
                <c:pt idx="3">
                  <c:v>3.02</c:v>
                </c:pt>
                <c:pt idx="4">
                  <c:v>3.39</c:v>
                </c:pt>
                <c:pt idx="5">
                  <c:v>4.21</c:v>
                </c:pt>
                <c:pt idx="6">
                  <c:v>4.12</c:v>
                </c:pt>
                <c:pt idx="7">
                  <c:v>4.09</c:v>
                </c:pt>
                <c:pt idx="8">
                  <c:v>4.01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'[4]Lastovka - otok Korčula'!$G$39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B2E4-4FF1-8CD4-773849C3AD0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B2E4-4FF1-8CD4-773849C3AD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Istra'!$B$22:$B$32</c15:sqref>
                  </c15:fullRef>
                </c:ext>
              </c:extLst>
              <c:f>'Bjelica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Istra'!$E$22:$E$32</c15:sqref>
                  </c15:fullRef>
                </c:ext>
              </c:extLst>
              <c:f>'Bjelica - Istra'!$E$24:$E$32</c:f>
              <c:numCache>
                <c:formatCode>0.0</c:formatCode>
                <c:ptCount val="9"/>
                <c:pt idx="0">
                  <c:v>38.1</c:v>
                </c:pt>
                <c:pt idx="1">
                  <c:v>37.9</c:v>
                </c:pt>
                <c:pt idx="2">
                  <c:v>37.700000000000003</c:v>
                </c:pt>
                <c:pt idx="3">
                  <c:v>38.799999999999997</c:v>
                </c:pt>
                <c:pt idx="4">
                  <c:v>38.6</c:v>
                </c:pt>
                <c:pt idx="5">
                  <c:v>38.5</c:v>
                </c:pt>
                <c:pt idx="6">
                  <c:v>38.700000000000003</c:v>
                </c:pt>
                <c:pt idx="7">
                  <c:v>38.299999999999997</c:v>
                </c:pt>
                <c:pt idx="8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6-4A68-962E-9556AF86EA11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Istra'!$B$22:$B$32</c15:sqref>
                  </c15:fullRef>
                </c:ext>
              </c:extLst>
              <c:f>'Bjelica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Istra'!$C$22:$C$32</c15:sqref>
                  </c15:fullRef>
                </c:ext>
              </c:extLst>
              <c:f>'Bjelica - Istra'!$C$24:$C$32</c:f>
              <c:numCache>
                <c:formatCode>0.0</c:formatCode>
                <c:ptCount val="9"/>
                <c:pt idx="0">
                  <c:v>49.1</c:v>
                </c:pt>
                <c:pt idx="1">
                  <c:v>50.4</c:v>
                </c:pt>
                <c:pt idx="2">
                  <c:v>49.3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49.8</c:v>
                </c:pt>
                <c:pt idx="7">
                  <c:v>49.4</c:v>
                </c:pt>
                <c:pt idx="8">
                  <c:v>48.8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Istra'!$C$22</c15:sqref>
                  <c15:dLbl>
                    <c:idx val="-1"/>
                    <c:layout>
                      <c:manualLayout>
                        <c:x val="-2.7056277056277073E-2"/>
                        <c:y val="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379-438D-B7FA-6D3221E146C7}"/>
                      </c:ext>
                    </c:extLst>
                  </c15:dLbl>
                </c15:categoryFilterException>
                <c15:categoryFilterException>
                  <c15:sqref>'Bjelica - Istra'!$C$23</c15:sqref>
                  <c15:dLbl>
                    <c:idx val="-1"/>
                    <c:layout>
                      <c:manualLayout>
                        <c:x val="-1.4455374613137952E-2"/>
                        <c:y val="3.36322922133002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379-438D-B7FA-6D3221E146C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Istra'!$B$22:$B$32</c15:sqref>
                  </c15:fullRef>
                </c:ext>
              </c:extLst>
              <c:f>'Bjelica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Istra'!$G$22:$G$32</c15:sqref>
                  </c15:fullRef>
                </c:ext>
              </c:extLst>
              <c:f>'Bjelica - Istra'!$G$24:$G$32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379-438D-B7FA-6D3221E146C7}"/>
                      </c:ext>
                    </c:extLst>
                  </c15:dLbl>
                </c15:categoryFilterException>
                <c15:categoryFilterException>
                  <c15:sqref>'Bjelica - Istra'!$G$23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379-438D-B7FA-6D3221E146C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Istra'!$B$39:$B$49</c15:sqref>
                  </c15:fullRef>
                </c:ext>
              </c:extLst>
              <c:f>'Bjelica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Istra'!$E$39:$E$49</c15:sqref>
                  </c15:fullRef>
                </c:ext>
              </c:extLst>
              <c:f>'Bjelica - Istra'!$E$40:$E$49</c:f>
              <c:numCache>
                <c:formatCode>0.0</c:formatCode>
                <c:ptCount val="10"/>
                <c:pt idx="0">
                  <c:v>36.9</c:v>
                </c:pt>
                <c:pt idx="1">
                  <c:v>36.200000000000003</c:v>
                </c:pt>
                <c:pt idx="2">
                  <c:v>37.9</c:v>
                </c:pt>
                <c:pt idx="3">
                  <c:v>38.9</c:v>
                </c:pt>
                <c:pt idx="4">
                  <c:v>39.299999999999997</c:v>
                </c:pt>
                <c:pt idx="5">
                  <c:v>39.200000000000003</c:v>
                </c:pt>
                <c:pt idx="6">
                  <c:v>38.9</c:v>
                </c:pt>
                <c:pt idx="7">
                  <c:v>39.799999999999997</c:v>
                </c:pt>
                <c:pt idx="8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Istra'!$B$39:$B$49</c15:sqref>
                  </c15:fullRef>
                </c:ext>
              </c:extLst>
              <c:f>'Bjelica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Istra'!$C$39:$C$49</c15:sqref>
                  </c15:fullRef>
                </c:ext>
              </c:extLst>
              <c:f>'Bjelica - Istra'!$C$40:$C$49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46.4</c:v>
                </c:pt>
                <c:pt idx="3">
                  <c:v>46</c:v>
                </c:pt>
                <c:pt idx="4">
                  <c:v>45.1</c:v>
                </c:pt>
                <c:pt idx="5">
                  <c:v>45.3</c:v>
                </c:pt>
                <c:pt idx="6">
                  <c:v>45</c:v>
                </c:pt>
                <c:pt idx="7">
                  <c:v>45.2</c:v>
                </c:pt>
                <c:pt idx="8">
                  <c:v>43.4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727-418D-89F0-0BDE7E22D9D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'Bjelica - Istra'!$B$39:$B$49</c15:sqref>
                  </c15:fullRef>
                </c:ext>
              </c:extLst>
              <c:f>'Bjelica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'Bjelica - Istra'!$G$39:$G$49</c15:sqref>
                  </c15:fullRef>
                </c:ext>
              </c:extLst>
              <c:f>'Bjelica - Istra'!$G$40:$G$49</c:f>
              <c:numCache>
                <c:formatCode>0.00</c:formatCode>
                <c:ptCount val="10"/>
                <c:pt idx="0">
                  <c:v>2.4500000000000002</c:v>
                </c:pt>
                <c:pt idx="1">
                  <c:v>3.21</c:v>
                </c:pt>
                <c:pt idx="2">
                  <c:v>3.12</c:v>
                </c:pt>
                <c:pt idx="3">
                  <c:v>3.16</c:v>
                </c:pt>
                <c:pt idx="4">
                  <c:v>3.08</c:v>
                </c:pt>
                <c:pt idx="5">
                  <c:v>3.12</c:v>
                </c:pt>
                <c:pt idx="6">
                  <c:v>3.19</c:v>
                </c:pt>
                <c:pt idx="7">
                  <c:v>3.38</c:v>
                </c:pt>
                <c:pt idx="8">
                  <c:v>3.12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'Bjelica - Istra'!$G$39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727-418D-89F0-0BDE7E22D9D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Istra'!$B$5:$B$15</c15:sqref>
                  </c15:fullRef>
                </c:ext>
              </c:extLst>
              <c:f>('Leccino - Istra'!$B$5,'Leccino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Istra'!$E$5:$E$15</c15:sqref>
                  </c15:fullRef>
                </c:ext>
              </c:extLst>
              <c:f>('Leccino - Istra'!$E$5,'Leccino - Istra'!$E$7:$E$15)</c:f>
              <c:numCache>
                <c:formatCode>0.0</c:formatCode>
                <c:ptCount val="10"/>
                <c:pt idx="0">
                  <c:v>24.3</c:v>
                </c:pt>
                <c:pt idx="1">
                  <c:v>30.7</c:v>
                </c:pt>
                <c:pt idx="2">
                  <c:v>31.3</c:v>
                </c:pt>
                <c:pt idx="3">
                  <c:v>33.4</c:v>
                </c:pt>
                <c:pt idx="4">
                  <c:v>31.6</c:v>
                </c:pt>
                <c:pt idx="5">
                  <c:v>33.1</c:v>
                </c:pt>
                <c:pt idx="6">
                  <c:v>34.5</c:v>
                </c:pt>
                <c:pt idx="7">
                  <c:v>35.4</c:v>
                </c:pt>
                <c:pt idx="8">
                  <c:v>36.200000000000003</c:v>
                </c:pt>
                <c:pt idx="9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8-48F1-884C-F4082FEED1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8-48F1-884C-F4082FEED14C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8-48F1-884C-F4082FEED14C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58-48F1-884C-F4082FEED14C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58-48F1-884C-F4082FEED14C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8-48F1-884C-F4082FEED14C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8-48F1-884C-F4082FEED14C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58-48F1-884C-F4082FEED14C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58-48F1-884C-F4082FEED14C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58-48F1-884C-F4082FEED14C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58-48F1-884C-F4082FEED14C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58-48F1-884C-F4082FEED1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Istra'!$B$5:$B$15</c15:sqref>
                  </c15:fullRef>
                </c:ext>
              </c:extLst>
              <c:f>('Leccino - Istra'!$B$5,'Leccino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Istra'!$C$5:$C$15</c15:sqref>
                  </c15:fullRef>
                </c:ext>
              </c:extLst>
              <c:f>('Leccino - Istra'!$C$5,'Leccino - Istra'!$C$7:$C$15)</c:f>
              <c:numCache>
                <c:formatCode>0.0</c:formatCode>
                <c:ptCount val="10"/>
                <c:pt idx="0">
                  <c:v>50.1</c:v>
                </c:pt>
                <c:pt idx="1">
                  <c:v>50.4</c:v>
                </c:pt>
                <c:pt idx="2">
                  <c:v>50.7</c:v>
                </c:pt>
                <c:pt idx="3">
                  <c:v>50.8</c:v>
                </c:pt>
                <c:pt idx="4">
                  <c:v>50.8</c:v>
                </c:pt>
                <c:pt idx="5">
                  <c:v>50.1</c:v>
                </c:pt>
                <c:pt idx="6">
                  <c:v>51.4</c:v>
                </c:pt>
                <c:pt idx="7">
                  <c:v>51.2</c:v>
                </c:pt>
                <c:pt idx="8">
                  <c:v>51.5</c:v>
                </c:pt>
                <c:pt idx="9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358-48F1-884C-F4082FEED14C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58-48F1-884C-F4082FEED14C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58-48F1-884C-F4082FEED14C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58-48F1-884C-F4082FEED14C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58-48F1-884C-F4082FEED14C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58-48F1-884C-F4082FEED14C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58-48F1-884C-F4082FEED14C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58-48F1-884C-F4082FEED14C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58-48F1-884C-F4082FEED14C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58-48F1-884C-F4082FEED14C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58-48F1-884C-F4082FEED14C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58-48F1-884C-F4082FEED1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Istra'!$B$5:$B$15</c15:sqref>
                  </c15:fullRef>
                </c:ext>
              </c:extLst>
              <c:f>('Leccino - Istra'!$B$5,'Leccino - Istra'!$B$7:$B$15)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Istra'!$G$5:$G$15</c15:sqref>
                  </c15:fullRef>
                </c:ext>
              </c:extLst>
              <c:f>('Leccino - Istra'!$G$5,'Leccino - Istra'!$G$7:$G$15)</c:f>
              <c:numCache>
                <c:formatCode>0.00</c:formatCode>
                <c:ptCount val="10"/>
                <c:pt idx="0">
                  <c:v>2.48</c:v>
                </c:pt>
                <c:pt idx="1">
                  <c:v>3.11</c:v>
                </c:pt>
                <c:pt idx="2">
                  <c:v>3.24</c:v>
                </c:pt>
                <c:pt idx="3">
                  <c:v>3.97</c:v>
                </c:pt>
                <c:pt idx="4">
                  <c:v>3.96</c:v>
                </c:pt>
                <c:pt idx="5">
                  <c:v>4.0199999999999996</c:v>
                </c:pt>
                <c:pt idx="6">
                  <c:v>4.22</c:v>
                </c:pt>
                <c:pt idx="7">
                  <c:v>4.3600000000000003</c:v>
                </c:pt>
                <c:pt idx="8">
                  <c:v>4.57</c:v>
                </c:pt>
                <c:pt idx="9">
                  <c:v>4.6900000000000004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'[1]Leccino - Istra'!$G$6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1358-48F1-884C-F4082FEED14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1358-48F1-884C-F4082FEED1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22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Istra'!$B$22:$B$32</c15:sqref>
                  </c15:fullRef>
                </c:ext>
              </c:extLst>
              <c:f>'Leccino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Istra'!$E$22:$E$32</c15:sqref>
                  </c15:fullRef>
                </c:ext>
              </c:extLst>
              <c:f>'Leccino - Istra'!$E$24:$E$32</c:f>
              <c:numCache>
                <c:formatCode>0.0</c:formatCode>
                <c:ptCount val="9"/>
                <c:pt idx="0">
                  <c:v>30.5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34.6</c:v>
                </c:pt>
                <c:pt idx="4">
                  <c:v>35.1</c:v>
                </c:pt>
                <c:pt idx="5">
                  <c:v>35.1</c:v>
                </c:pt>
                <c:pt idx="6">
                  <c:v>35.700000000000003</c:v>
                </c:pt>
                <c:pt idx="7">
                  <c:v>36.4</c:v>
                </c:pt>
                <c:pt idx="8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1-486F-88BA-4F91699724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1-486F-88BA-4F91699724CC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1-486F-88BA-4F91699724CC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1-486F-88BA-4F91699724CC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01-486F-88BA-4F91699724CC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01-486F-88BA-4F91699724CC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01-486F-88BA-4F91699724CC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01-486F-88BA-4F91699724CC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01-486F-88BA-4F91699724CC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01-486F-88BA-4F91699724CC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01-486F-88BA-4F9169972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Istra'!$B$22:$B$32</c15:sqref>
                  </c15:fullRef>
                </c:ext>
              </c:extLst>
              <c:f>'Leccino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Istra'!$C$22:$C$32</c15:sqref>
                  </c15:fullRef>
                </c:ext>
              </c:extLst>
              <c:f>'Leccino - Istra'!$C$24:$C$32</c:f>
              <c:numCache>
                <c:formatCode>0.0</c:formatCode>
                <c:ptCount val="9"/>
                <c:pt idx="0">
                  <c:v>50.8</c:v>
                </c:pt>
                <c:pt idx="1">
                  <c:v>51.3</c:v>
                </c:pt>
                <c:pt idx="2">
                  <c:v>49.6</c:v>
                </c:pt>
                <c:pt idx="3">
                  <c:v>48.9</c:v>
                </c:pt>
                <c:pt idx="4">
                  <c:v>50</c:v>
                </c:pt>
                <c:pt idx="5">
                  <c:v>49.8</c:v>
                </c:pt>
                <c:pt idx="6">
                  <c:v>48.1</c:v>
                </c:pt>
                <c:pt idx="7">
                  <c:v>46.5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01-486F-88BA-4F91699724CC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01-486F-88BA-4F91699724CC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01-486F-88BA-4F91699724CC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01-486F-88BA-4F91699724CC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01-486F-88BA-4F91699724CC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01-486F-88BA-4F9169972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Istra'!$B$22:$B$32</c15:sqref>
                  </c15:fullRef>
                </c:ext>
              </c:extLst>
              <c:f>'Leccino - Istra'!$B$24:$B$32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Istra'!$G$22:$G$32</c15:sqref>
                  </c15:fullRef>
                </c:ext>
              </c:extLst>
              <c:f>'Leccino - Istra'!$G$24:$G$32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'[1]Leccino - Istra'!$G$22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A501-486F-88BA-4F91699724CC}"/>
                      </c:ext>
                    </c:extLst>
                  </c15:dLbl>
                </c15:categoryFilterException>
                <c15:categoryFilterException>
                  <c15:sqref>'[1]Leccino - Istra'!$G$23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A501-486F-88BA-4F91699724C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A501-486F-88BA-4F91699724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3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Istra'!$B$39:$B$49</c15:sqref>
                  </c15:fullRef>
                </c:ext>
              </c:extLst>
              <c:f>'Leccino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Istra'!$E$39:$E$49</c15:sqref>
                  </c15:fullRef>
                </c:ext>
              </c:extLst>
              <c:f>'Leccino - Istra'!$E$40:$E$49</c:f>
              <c:numCache>
                <c:formatCode>0.0</c:formatCode>
                <c:ptCount val="10"/>
                <c:pt idx="0">
                  <c:v>32.4</c:v>
                </c:pt>
                <c:pt idx="1">
                  <c:v>32.700000000000003</c:v>
                </c:pt>
                <c:pt idx="2">
                  <c:v>33.299999999999997</c:v>
                </c:pt>
                <c:pt idx="3">
                  <c:v>35.1</c:v>
                </c:pt>
                <c:pt idx="4">
                  <c:v>35.6</c:v>
                </c:pt>
                <c:pt idx="5">
                  <c:v>36.700000000000003</c:v>
                </c:pt>
                <c:pt idx="6">
                  <c:v>38.200000000000003</c:v>
                </c:pt>
                <c:pt idx="7">
                  <c:v>38</c:v>
                </c:pt>
                <c:pt idx="8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A-4F0C-A2D7-0F7D5C887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9A-4F0C-A2D7-0F7D5C8873B8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9A-4F0C-A2D7-0F7D5C8873B8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9A-4F0C-A2D7-0F7D5C8873B8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9A-4F0C-A2D7-0F7D5C8873B8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9A-4F0C-A2D7-0F7D5C8873B8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9A-4F0C-A2D7-0F7D5C8873B8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9A-4F0C-A2D7-0F7D5C8873B8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9A-4F0C-A2D7-0F7D5C8873B8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9A-4F0C-A2D7-0F7D5C8873B8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9A-4F0C-A2D7-0F7D5C8873B8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9A-4F0C-A2D7-0F7D5C887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Istra'!$B$39:$B$49</c15:sqref>
                  </c15:fullRef>
                </c:ext>
              </c:extLst>
              <c:f>'Leccino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Istra'!$C$39:$C$49</c15:sqref>
                  </c15:fullRef>
                </c:ext>
              </c:extLst>
              <c:f>'Leccino - Istra'!$C$40:$C$49</c:f>
              <c:numCache>
                <c:formatCode>0.0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45.6</c:v>
                </c:pt>
                <c:pt idx="3">
                  <c:v>45.5</c:v>
                </c:pt>
                <c:pt idx="4">
                  <c:v>43.7</c:v>
                </c:pt>
                <c:pt idx="5">
                  <c:v>42.3</c:v>
                </c:pt>
                <c:pt idx="6">
                  <c:v>44.5</c:v>
                </c:pt>
                <c:pt idx="7">
                  <c:v>44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B9A-4F0C-A2D7-0F7D5C8873B8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9A-4F0C-A2D7-0F7D5C8873B8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9A-4F0C-A2D7-0F7D5C8873B8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9A-4F0C-A2D7-0F7D5C8873B8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9A-4F0C-A2D7-0F7D5C8873B8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9A-4F0C-A2D7-0F7D5C8873B8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9A-4F0C-A2D7-0F7D5C8873B8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9A-4F0C-A2D7-0F7D5C8873B8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9A-4F0C-A2D7-0F7D5C8873B8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9A-4F0C-A2D7-0F7D5C8873B8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9A-4F0C-A2D7-0F7D5C8873B8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9A-4F0C-A2D7-0F7D5C887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'Leccino - Istra'!$B$39:$B$49</c15:sqref>
                  </c15:fullRef>
                </c:ext>
              </c:extLst>
              <c:f>'Leccino - Istra'!$B$40:$B$49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'Leccino - Istra'!$G$39:$G$49</c15:sqref>
                  </c15:fullRef>
                </c:ext>
              </c:extLst>
              <c:f>'Leccino - Istra'!$G$40:$G$49</c:f>
              <c:numCache>
                <c:formatCode>0.00</c:formatCode>
                <c:ptCount val="10"/>
                <c:pt idx="0">
                  <c:v>2.4300000000000002</c:v>
                </c:pt>
                <c:pt idx="1">
                  <c:v>2.62</c:v>
                </c:pt>
                <c:pt idx="2">
                  <c:v>2.89</c:v>
                </c:pt>
                <c:pt idx="3">
                  <c:v>3.05</c:v>
                </c:pt>
                <c:pt idx="4">
                  <c:v>3.31</c:v>
                </c:pt>
                <c:pt idx="5">
                  <c:v>3.21</c:v>
                </c:pt>
                <c:pt idx="6">
                  <c:v>3.41</c:v>
                </c:pt>
                <c:pt idx="7">
                  <c:v>3.58</c:v>
                </c:pt>
                <c:pt idx="8">
                  <c:v>3.57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'[1]Leccino - Istra'!$G$39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B9A-4F0C-A2D7-0F7D5C8873B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2B9A-4F0C-A2D7-0F7D5C887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Dalmacija'!$B$5:$B$15</c15:sqref>
                  </c15:fullRef>
                </c:ext>
              </c:extLst>
              <c:f>'Oblica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Dalmacija'!$E$5:$E$15</c15:sqref>
                  </c15:fullRef>
                </c:ext>
              </c:extLst>
              <c:f>'Oblica - Srednja Dalmacija'!$E$5:$E$14</c:f>
              <c:numCache>
                <c:formatCode>0.0</c:formatCode>
                <c:ptCount val="10"/>
                <c:pt idx="0">
                  <c:v>22.8</c:v>
                </c:pt>
                <c:pt idx="1">
                  <c:v>24.6</c:v>
                </c:pt>
                <c:pt idx="2">
                  <c:v>27.7</c:v>
                </c:pt>
                <c:pt idx="3">
                  <c:v>28.8</c:v>
                </c:pt>
                <c:pt idx="4">
                  <c:v>29.2</c:v>
                </c:pt>
                <c:pt idx="5">
                  <c:v>31.1</c:v>
                </c:pt>
                <c:pt idx="6">
                  <c:v>30.5</c:v>
                </c:pt>
                <c:pt idx="7">
                  <c:v>32.1</c:v>
                </c:pt>
                <c:pt idx="8">
                  <c:v>33.1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B-491B-958A-D990D3ED13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B-491B-958A-D990D3ED1379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B-491B-958A-D990D3ED1379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B-491B-958A-D990D3ED1379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B-491B-958A-D990D3ED1379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B-491B-958A-D990D3ED1379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B-491B-958A-D990D3ED1379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B-491B-958A-D990D3ED1379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B-491B-958A-D990D3ED1379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B-491B-958A-D990D3ED1379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B-491B-958A-D990D3ED1379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B-491B-958A-D990D3ED1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Dalmacija'!$B$5:$B$15</c15:sqref>
                  </c15:fullRef>
                </c:ext>
              </c:extLst>
              <c:f>'Oblica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Dalmacija'!$C$5:$C$15</c15:sqref>
                  </c15:fullRef>
                </c:ext>
              </c:extLst>
              <c:f>'Oblica - Srednja Dalmacija'!$C$5:$C$14</c:f>
              <c:numCache>
                <c:formatCode>0.0</c:formatCode>
                <c:ptCount val="10"/>
                <c:pt idx="0">
                  <c:v>51.2</c:v>
                </c:pt>
                <c:pt idx="1">
                  <c:v>54.9</c:v>
                </c:pt>
                <c:pt idx="2">
                  <c:v>52.2</c:v>
                </c:pt>
                <c:pt idx="3">
                  <c:v>56.6</c:v>
                </c:pt>
                <c:pt idx="4">
                  <c:v>57.9</c:v>
                </c:pt>
                <c:pt idx="5">
                  <c:v>57.2</c:v>
                </c:pt>
                <c:pt idx="6">
                  <c:v>54.9</c:v>
                </c:pt>
                <c:pt idx="7">
                  <c:v>52.2</c:v>
                </c:pt>
                <c:pt idx="8">
                  <c:v>56.2</c:v>
                </c:pt>
                <c:pt idx="9">
                  <c:v>55.2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'[2]Oblica - Srednja Dalmacija'!$C$15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603B-491B-958A-D990D3ED137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603B-491B-958A-D990D3ED1379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B-491B-958A-D990D3ED1379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B-491B-958A-D990D3ED1379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B-491B-958A-D990D3ED1379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B-491B-958A-D990D3ED1379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B-491B-958A-D990D3ED1379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B-491B-958A-D990D3ED1379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B-491B-958A-D990D3ED1379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B-491B-958A-D990D3ED1379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B-491B-958A-D990D3ED1379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B-491B-958A-D990D3ED1379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B-491B-958A-D990D3ED1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Dalmacija'!$B$5:$B$15</c15:sqref>
                  </c15:fullRef>
                </c:ext>
              </c:extLst>
              <c:f>'Oblica - Srednja Dalmacija'!$B$5:$B$14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Dalmacija'!$G$5:$G$15</c15:sqref>
                  </c15:fullRef>
                </c:ext>
              </c:extLst>
              <c:f>'Oblica - Srednja Dalmacija'!$G$5:$G$14</c:f>
              <c:numCache>
                <c:formatCode>0.00</c:formatCode>
                <c:ptCount val="10"/>
                <c:pt idx="0">
                  <c:v>2.94</c:v>
                </c:pt>
                <c:pt idx="1">
                  <c:v>3.21</c:v>
                </c:pt>
                <c:pt idx="2">
                  <c:v>4.24</c:v>
                </c:pt>
                <c:pt idx="3">
                  <c:v>6.12</c:v>
                </c:pt>
                <c:pt idx="4">
                  <c:v>6.62</c:v>
                </c:pt>
                <c:pt idx="5">
                  <c:v>6.91</c:v>
                </c:pt>
                <c:pt idx="6">
                  <c:v>5.91</c:v>
                </c:pt>
                <c:pt idx="7">
                  <c:v>5.1100000000000003</c:v>
                </c:pt>
                <c:pt idx="8">
                  <c:v>5.98</c:v>
                </c:pt>
                <c:pt idx="9">
                  <c:v>5.86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'[2]Oblica - Srednja Dalmacija'!$G$15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603B-491B-958A-D990D3ED137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603B-491B-958A-D990D3ED13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Dalmacija'!$B$22:$B$32</c15:sqref>
                  </c15:fullRef>
                </c:ext>
              </c:extLst>
              <c:f>('Oblica - Srednja Dalmacija'!$B$22:$B$30,'Oblica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Dalmacija'!$E$22:$E$32</c15:sqref>
                  </c15:fullRef>
                </c:ext>
              </c:extLst>
              <c:f>('Oblica - Srednja Dalmacija'!$E$22:$E$30,'Oblica - Srednja Dalmacija'!$E$32)</c:f>
              <c:numCache>
                <c:formatCode>0.0</c:formatCode>
                <c:ptCount val="10"/>
                <c:pt idx="0">
                  <c:v>22.5</c:v>
                </c:pt>
                <c:pt idx="1">
                  <c:v>30.1</c:v>
                </c:pt>
                <c:pt idx="2">
                  <c:v>26.5</c:v>
                </c:pt>
                <c:pt idx="3">
                  <c:v>28</c:v>
                </c:pt>
                <c:pt idx="4">
                  <c:v>29</c:v>
                </c:pt>
                <c:pt idx="5">
                  <c:v>29.1</c:v>
                </c:pt>
                <c:pt idx="6">
                  <c:v>32.4</c:v>
                </c:pt>
                <c:pt idx="7">
                  <c:v>33.299999999999997</c:v>
                </c:pt>
                <c:pt idx="8">
                  <c:v>33.4</c:v>
                </c:pt>
                <c:pt idx="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C-4407-8E0C-B5979E3367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C-4407-8E0C-B5979E3367D7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CC-4407-8E0C-B5979E3367D7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CC-4407-8E0C-B5979E3367D7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CC-4407-8E0C-B5979E3367D7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CC-4407-8E0C-B5979E3367D7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CC-4407-8E0C-B5979E3367D7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CC-4407-8E0C-B5979E3367D7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CC-4407-8E0C-B5979E3367D7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CC-4407-8E0C-B5979E3367D7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CC-4407-8E0C-B5979E3367D7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CC-4407-8E0C-B5979E336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Dalmacija'!$B$22:$B$32</c15:sqref>
                  </c15:fullRef>
                </c:ext>
              </c:extLst>
              <c:f>('Oblica - Srednja Dalmacija'!$B$22:$B$30,'Oblica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Dalmacija'!$C$22:$C$32</c15:sqref>
                  </c15:fullRef>
                </c:ext>
              </c:extLst>
              <c:f>('Oblica - Srednja Dalmacija'!$C$22:$C$30,'Oblica - Srednja Dalmacija'!$C$32)</c:f>
              <c:numCache>
                <c:formatCode>0.0</c:formatCode>
                <c:ptCount val="10"/>
                <c:pt idx="0">
                  <c:v>37.299999999999997</c:v>
                </c:pt>
                <c:pt idx="1">
                  <c:v>43.9</c:v>
                </c:pt>
                <c:pt idx="2">
                  <c:v>51.6</c:v>
                </c:pt>
                <c:pt idx="3">
                  <c:v>54.1</c:v>
                </c:pt>
                <c:pt idx="4">
                  <c:v>54.2</c:v>
                </c:pt>
                <c:pt idx="5">
                  <c:v>52.3</c:v>
                </c:pt>
                <c:pt idx="6">
                  <c:v>56.1</c:v>
                </c:pt>
                <c:pt idx="7">
                  <c:v>56.2</c:v>
                </c:pt>
                <c:pt idx="8">
                  <c:v>54.1</c:v>
                </c:pt>
                <c:pt idx="9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CC-4407-8E0C-B5979E3367D7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CC-4407-8E0C-B5979E3367D7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CC-4407-8E0C-B5979E3367D7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CC-4407-8E0C-B5979E3367D7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CC-4407-8E0C-B5979E3367D7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CC-4407-8E0C-B5979E3367D7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CC-4407-8E0C-B5979E3367D7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CC-4407-8E0C-B5979E3367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Dalmacija'!$B$22:$B$32</c15:sqref>
                  </c15:fullRef>
                </c:ext>
              </c:extLst>
              <c:f>('Oblica - Srednja Dalmacija'!$B$22:$B$30,'Oblica - Srednja Dalmacija'!$B$32)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Dalmacija'!$G$22:$G$32</c15:sqref>
                  </c15:fullRef>
                </c:ext>
              </c:extLst>
              <c:f>('Oblica - Srednja Dalmacija'!$G$22:$G$30,'Oblica - Srednja Dalmacija'!$G$32)</c:f>
              <c:numCache>
                <c:formatCode>0.00</c:formatCode>
                <c:ptCount val="10"/>
                <c:pt idx="0">
                  <c:v>2.56</c:v>
                </c:pt>
                <c:pt idx="1">
                  <c:v>3.98</c:v>
                </c:pt>
                <c:pt idx="2">
                  <c:v>4.0199999999999996</c:v>
                </c:pt>
                <c:pt idx="3">
                  <c:v>4.66</c:v>
                </c:pt>
                <c:pt idx="4">
                  <c:v>5.33</c:v>
                </c:pt>
                <c:pt idx="5">
                  <c:v>5.98</c:v>
                </c:pt>
                <c:pt idx="6">
                  <c:v>7.33</c:v>
                </c:pt>
                <c:pt idx="7">
                  <c:v>7.35</c:v>
                </c:pt>
                <c:pt idx="8">
                  <c:v>7.05</c:v>
                </c:pt>
                <c:pt idx="9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6CC-4407-8E0C-B5979E3367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8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Dalmacija'!$B$39:$B$49</c15:sqref>
                  </c15:fullRef>
                </c:ext>
              </c:extLst>
              <c:f>'Oblica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Dalmacija'!$E$39:$E$49</c15:sqref>
                  </c15:fullRef>
                </c:ext>
              </c:extLst>
              <c:f>'Oblica - Srednja Dalmacija'!$E$40:$E$49</c:f>
              <c:numCache>
                <c:formatCode>0.0</c:formatCode>
                <c:ptCount val="10"/>
                <c:pt idx="0">
                  <c:v>25.1</c:v>
                </c:pt>
                <c:pt idx="1">
                  <c:v>27.3</c:v>
                </c:pt>
                <c:pt idx="2">
                  <c:v>28.7</c:v>
                </c:pt>
                <c:pt idx="3">
                  <c:v>31.5</c:v>
                </c:pt>
                <c:pt idx="4">
                  <c:v>30.1</c:v>
                </c:pt>
                <c:pt idx="5">
                  <c:v>30.8</c:v>
                </c:pt>
                <c:pt idx="6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3-4888-8954-E1F1B0099A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3-4888-8954-E1F1B0099AB2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D3-4888-8954-E1F1B0099AB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3-4888-8954-E1F1B0099AB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3-4888-8954-E1F1B0099AB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D3-4888-8954-E1F1B0099AB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D3-4888-8954-E1F1B0099AB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D3-4888-8954-E1F1B0099AB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D3-4888-8954-E1F1B0099AB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D3-4888-8954-E1F1B0099AB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D3-4888-8954-E1F1B0099AB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D3-4888-8954-E1F1B0099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Dalmacija'!$B$39:$B$49</c15:sqref>
                  </c15:fullRef>
                </c:ext>
              </c:extLst>
              <c:f>'Oblica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Dalmacija'!$C$39:$C$49</c15:sqref>
                  </c15:fullRef>
                </c:ext>
              </c:extLst>
              <c:f>'Oblica - Srednja Dalmacija'!$C$40:$C$49</c:f>
              <c:numCache>
                <c:formatCode>0.0</c:formatCode>
                <c:ptCount val="10"/>
                <c:pt idx="0">
                  <c:v>51.6</c:v>
                </c:pt>
                <c:pt idx="1">
                  <c:v>54.6</c:v>
                </c:pt>
                <c:pt idx="2">
                  <c:v>54.8</c:v>
                </c:pt>
                <c:pt idx="3">
                  <c:v>54.3</c:v>
                </c:pt>
                <c:pt idx="4">
                  <c:v>54.5</c:v>
                </c:pt>
                <c:pt idx="5">
                  <c:v>55.3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9D3-4888-8954-E1F1B0099AB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D3-4888-8954-E1F1B0099AB2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D3-4888-8954-E1F1B0099AB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D3-4888-8954-E1F1B0099AB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D3-4888-8954-E1F1B0099AB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D3-4888-8954-E1F1B0099AB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D3-4888-8954-E1F1B0099AB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D3-4888-8954-E1F1B0099AB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D3-4888-8954-E1F1B0099AB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D3-4888-8954-E1F1B0099AB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D3-4888-8954-E1F1B0099AB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D3-4888-8954-E1F1B0099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'Oblica - Srednja Dalmacija'!$B$39:$B$49</c15:sqref>
                  </c15:fullRef>
                </c:ext>
              </c:extLst>
              <c:f>'Oblica - Srednja Dalmacija'!$B$40:$B$49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'Oblica - Srednja Dalmacija'!$G$39:$G$49</c15:sqref>
                  </c15:fullRef>
                </c:ext>
              </c:extLst>
              <c:f>'Oblica - Srednja Dalmacija'!$G$40:$G$49</c:f>
              <c:numCache>
                <c:formatCode>0.00</c:formatCode>
                <c:ptCount val="10"/>
                <c:pt idx="0">
                  <c:v>4.46</c:v>
                </c:pt>
                <c:pt idx="1">
                  <c:v>4.21</c:v>
                </c:pt>
                <c:pt idx="2">
                  <c:v>5.28</c:v>
                </c:pt>
                <c:pt idx="3">
                  <c:v>5.58</c:v>
                </c:pt>
                <c:pt idx="4">
                  <c:v>5.62</c:v>
                </c:pt>
                <c:pt idx="5">
                  <c:v>6.06</c:v>
                </c:pt>
                <c:pt idx="6">
                  <c:v>5.82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'[2]Oblica - Srednja Dalmacija'!$G$39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09D3-4888-8954-E1F1B0099AB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09D3-4888-8954-E1F1B0099A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6"/>
          <c:min val="24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0.57801</cdr:x>
      <cdr:y>0.4203</cdr:y>
    </cdr:from>
    <cdr:to>
      <cdr:x>0.69726</cdr:x>
      <cdr:y>0.48556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59227" y="2603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D4511-7664-4C91-80EA-900B2402B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761BCC6B-D1A2-4226-96F9-929DD7EEB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AF88A02E-AA84-4672-8A30-057F444B8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0.48967</cdr:x>
      <cdr:y>0.4285</cdr:y>
    </cdr:from>
    <cdr:to>
      <cdr:x>0.61579</cdr:x>
      <cdr:y>0.49651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82" y="26542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0.48967</cdr:x>
      <cdr:y>0.55562</cdr:y>
    </cdr:from>
    <cdr:to>
      <cdr:x>0.60892</cdr:x>
      <cdr:y>0.62089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61" y="3441641"/>
          <a:ext cx="1765878" cy="404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380826-6E0C-41FD-A48F-48A6C821E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AD2A2E90-A655-4729-8691-D04BA5F7C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4004A1A0-DE01-49EF-8A67-F19F9CFC8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0.84216</cdr:x>
      <cdr:y>0.49411</cdr:y>
    </cdr:from>
    <cdr:to>
      <cdr:x>0.96828</cdr:x>
      <cdr:y>0.56212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0819" y="3060660"/>
          <a:ext cx="1867611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0.48795</cdr:x>
      <cdr:y>0.58432</cdr:y>
    </cdr:from>
    <cdr:to>
      <cdr:x>0.6072</cdr:x>
      <cdr:y>0.64959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25727" y="3619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2000" b="1" i="1">
            <a:solidFill>
              <a:srgbClr val="FF000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0.30956</cdr:x>
      <cdr:y>0.44901</cdr:y>
    </cdr:from>
    <cdr:to>
      <cdr:x>0.43568</cdr:x>
      <cdr:y>0.51702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4005" y="2781274"/>
          <a:ext cx="1867610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0.1509</cdr:x>
      <cdr:y>0.52077</cdr:y>
    </cdr:from>
    <cdr:to>
      <cdr:x>0.27015</cdr:x>
      <cdr:y>0.58603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34560" y="3225807"/>
          <a:ext cx="1765878" cy="40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0.31056</cdr:x>
      <cdr:y>0.50354</cdr:y>
    </cdr:from>
    <cdr:to>
      <cdr:x>0.41095</cdr:x>
      <cdr:y>0.55664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02792" y="3117475"/>
          <a:ext cx="1487871" cy="328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5A2C6-0340-43F2-A4A8-ADEC9001D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6501633E-018D-412E-9B28-3DFE94B14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A3D93179-31B0-411F-BA2F-3B8A0CB3E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0.7521</cdr:x>
      <cdr:y>0.44696</cdr:y>
    </cdr:from>
    <cdr:to>
      <cdr:x>0.87822</cdr:x>
      <cdr:y>0.51497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37282" y="27685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0.73667</cdr:x>
      <cdr:y>0.50641</cdr:y>
    </cdr:from>
    <cdr:to>
      <cdr:x>0.85592</cdr:x>
      <cdr:y>0.57167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08727" y="31368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28C2C-34E9-4C43-8553-DBC650D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96A9B97D-3247-428A-82AE-AD14A6C0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48FEBBC6-CED0-4C5C-96AD-219107E45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0.66205</cdr:x>
      <cdr:y>0.44132</cdr:y>
    </cdr:from>
    <cdr:to>
      <cdr:x>0.78817</cdr:x>
      <cdr:y>0.50933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12167" y="2732243"/>
          <a:ext cx="1869211" cy="421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6%20preporuka\Tablica%20i%20graf%202.%20ISTARSKA_&#381;UPANIJA_LECCINO_2019_2020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6%20preporuka\Tablica%20i%20graf%203.%20Srednja_Dalmacja_Dograde_Ka&#353;tel_Su&#263;urac_OBLICA_2019_2020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6%20preporuka\Tablica%20i%20graf%204.%20Srednja_Dalmacja_Dograde_Ka&#353;tel_Su&#263;urac_LEVANTINKA_2019_2020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6%20preporuka\Tablica%20i%20graf%205.%20Otok_Kor&#269;ula_LASTOVKA_2019_2020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cino - Istra"/>
    </sheetNames>
    <sheetDataSet>
      <sheetData sheetId="0">
        <row r="5">
          <cell r="B5" t="str">
            <v>07.09 2019</v>
          </cell>
          <cell r="C5">
            <v>50.1</v>
          </cell>
          <cell r="E5">
            <v>24.3</v>
          </cell>
          <cell r="G5">
            <v>2.48</v>
          </cell>
        </row>
        <row r="6">
          <cell r="B6" t="str">
            <v>21.09 2019</v>
          </cell>
          <cell r="C6">
            <v>51.5</v>
          </cell>
          <cell r="E6">
            <v>28.6</v>
          </cell>
          <cell r="G6">
            <v>2.81</v>
          </cell>
        </row>
        <row r="7">
          <cell r="B7" t="str">
            <v>28.09 2019</v>
          </cell>
          <cell r="C7">
            <v>50.4</v>
          </cell>
          <cell r="E7">
            <v>30.7</v>
          </cell>
          <cell r="G7">
            <v>3.11</v>
          </cell>
        </row>
        <row r="8">
          <cell r="B8" t="str">
            <v>05.10 2019</v>
          </cell>
          <cell r="C8">
            <v>50.7</v>
          </cell>
          <cell r="E8">
            <v>31.3</v>
          </cell>
          <cell r="G8">
            <v>3.24</v>
          </cell>
        </row>
        <row r="9">
          <cell r="B9" t="str">
            <v>12.10 2019</v>
          </cell>
          <cell r="C9">
            <v>50.8</v>
          </cell>
          <cell r="E9">
            <v>33.4</v>
          </cell>
          <cell r="G9">
            <v>3.97</v>
          </cell>
        </row>
        <row r="10">
          <cell r="B10" t="str">
            <v>19.10 2019</v>
          </cell>
          <cell r="C10">
            <v>50.8</v>
          </cell>
          <cell r="E10">
            <v>31.6</v>
          </cell>
          <cell r="G10">
            <v>3.96</v>
          </cell>
        </row>
        <row r="11">
          <cell r="B11" t="str">
            <v>26.10 2019</v>
          </cell>
          <cell r="C11">
            <v>50.1</v>
          </cell>
          <cell r="E11">
            <v>33.1</v>
          </cell>
          <cell r="G11">
            <v>4.0199999999999996</v>
          </cell>
        </row>
        <row r="12">
          <cell r="B12" t="str">
            <v>02.11 2019</v>
          </cell>
          <cell r="C12">
            <v>51.4</v>
          </cell>
          <cell r="E12">
            <v>34.5</v>
          </cell>
          <cell r="G12">
            <v>4.22</v>
          </cell>
        </row>
        <row r="13">
          <cell r="B13" t="str">
            <v>09.11 2019</v>
          </cell>
          <cell r="C13">
            <v>51.2</v>
          </cell>
          <cell r="E13">
            <v>35.4</v>
          </cell>
          <cell r="G13">
            <v>4.3600000000000003</v>
          </cell>
        </row>
        <row r="14">
          <cell r="B14" t="str">
            <v>16.11 2019</v>
          </cell>
          <cell r="C14">
            <v>51.5</v>
          </cell>
          <cell r="E14">
            <v>36.200000000000003</v>
          </cell>
          <cell r="G14">
            <v>4.57</v>
          </cell>
        </row>
        <row r="15">
          <cell r="B15" t="str">
            <v>26.11 2019</v>
          </cell>
          <cell r="C15">
            <v>53.4</v>
          </cell>
          <cell r="E15">
            <v>36.4</v>
          </cell>
          <cell r="G15">
            <v>4.6900000000000004</v>
          </cell>
        </row>
        <row r="22">
          <cell r="B22" t="str">
            <v>07.09 2020</v>
          </cell>
          <cell r="C22" t="str">
            <v>/</v>
          </cell>
          <cell r="E22" t="str">
            <v>/</v>
          </cell>
          <cell r="G22" t="str">
            <v>/</v>
          </cell>
        </row>
        <row r="23">
          <cell r="B23" t="str">
            <v>21.09 2020</v>
          </cell>
          <cell r="C23" t="str">
            <v>/</v>
          </cell>
          <cell r="E23" t="str">
            <v>/</v>
          </cell>
          <cell r="G23" t="str">
            <v>/</v>
          </cell>
        </row>
        <row r="24">
          <cell r="B24" t="str">
            <v>28.09 2020</v>
          </cell>
          <cell r="C24">
            <v>50.8</v>
          </cell>
          <cell r="E24">
            <v>30.5</v>
          </cell>
          <cell r="G24">
            <v>2.86</v>
          </cell>
        </row>
        <row r="25">
          <cell r="B25" t="str">
            <v>05.10 2020</v>
          </cell>
          <cell r="C25">
            <v>51.3</v>
          </cell>
          <cell r="E25">
            <v>32.200000000000003</v>
          </cell>
          <cell r="G25">
            <v>3.21</v>
          </cell>
        </row>
        <row r="26">
          <cell r="B26" t="str">
            <v>12.10 2020</v>
          </cell>
          <cell r="C26">
            <v>49.6</v>
          </cell>
          <cell r="E26">
            <v>32.799999999999997</v>
          </cell>
          <cell r="G26">
            <v>3.11</v>
          </cell>
        </row>
        <row r="27">
          <cell r="B27" t="str">
            <v>19.10 2020</v>
          </cell>
          <cell r="C27">
            <v>48.9</v>
          </cell>
          <cell r="E27">
            <v>34.6</v>
          </cell>
          <cell r="G27">
            <v>3.27</v>
          </cell>
        </row>
        <row r="28">
          <cell r="B28" t="str">
            <v>26.10 2020</v>
          </cell>
          <cell r="C28">
            <v>50</v>
          </cell>
          <cell r="E28">
            <v>35.1</v>
          </cell>
          <cell r="G28">
            <v>3.25</v>
          </cell>
        </row>
        <row r="29">
          <cell r="B29" t="str">
            <v>02.11 2020</v>
          </cell>
          <cell r="C29">
            <v>49.8</v>
          </cell>
          <cell r="E29">
            <v>35.1</v>
          </cell>
          <cell r="G29">
            <v>3.36</v>
          </cell>
        </row>
        <row r="30">
          <cell r="B30" t="str">
            <v>09.11 2020</v>
          </cell>
          <cell r="C30">
            <v>48.1</v>
          </cell>
          <cell r="E30">
            <v>35.700000000000003</v>
          </cell>
          <cell r="G30">
            <v>3.41</v>
          </cell>
        </row>
        <row r="31">
          <cell r="B31" t="str">
            <v>16.11 2020</v>
          </cell>
          <cell r="C31">
            <v>46.5</v>
          </cell>
          <cell r="E31">
            <v>36.4</v>
          </cell>
          <cell r="G31">
            <v>3.51</v>
          </cell>
        </row>
        <row r="32">
          <cell r="B32" t="str">
            <v>26.11 2020</v>
          </cell>
          <cell r="C32">
            <v>40.6</v>
          </cell>
          <cell r="E32">
            <v>37.799999999999997</v>
          </cell>
          <cell r="G32">
            <v>3.49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48</v>
          </cell>
          <cell r="E40">
            <v>32.4</v>
          </cell>
          <cell r="G40">
            <v>2.4300000000000002</v>
          </cell>
        </row>
        <row r="41">
          <cell r="B41" t="str">
            <v>28.09 2021</v>
          </cell>
          <cell r="C41">
            <v>47.4</v>
          </cell>
          <cell r="E41">
            <v>32.700000000000003</v>
          </cell>
          <cell r="G41">
            <v>2.62</v>
          </cell>
        </row>
        <row r="42">
          <cell r="B42" t="str">
            <v>05.10 2021</v>
          </cell>
          <cell r="C42">
            <v>45.6</v>
          </cell>
          <cell r="E42">
            <v>33.299999999999997</v>
          </cell>
          <cell r="G42">
            <v>2.89</v>
          </cell>
        </row>
        <row r="43">
          <cell r="B43" t="str">
            <v>12.10 2021</v>
          </cell>
          <cell r="C43">
            <v>45.5</v>
          </cell>
          <cell r="E43">
            <v>35.1</v>
          </cell>
          <cell r="G43">
            <v>3.05</v>
          </cell>
        </row>
        <row r="44">
          <cell r="B44" t="str">
            <v>19.10 2021</v>
          </cell>
          <cell r="C44">
            <v>43.7</v>
          </cell>
          <cell r="E44">
            <v>35.6</v>
          </cell>
          <cell r="G44">
            <v>3.31</v>
          </cell>
        </row>
        <row r="45">
          <cell r="B45" t="str">
            <v>26.10 2021</v>
          </cell>
          <cell r="C45">
            <v>42.3</v>
          </cell>
          <cell r="E45">
            <v>36.700000000000003</v>
          </cell>
          <cell r="G45">
            <v>3.21</v>
          </cell>
        </row>
        <row r="46">
          <cell r="B46" t="str">
            <v>02.11 2021</v>
          </cell>
          <cell r="C46">
            <v>44.5</v>
          </cell>
          <cell r="E46">
            <v>38.200000000000003</v>
          </cell>
          <cell r="G46">
            <v>3.41</v>
          </cell>
        </row>
        <row r="47">
          <cell r="B47" t="str">
            <v>09.11 2021</v>
          </cell>
          <cell r="C47">
            <v>44</v>
          </cell>
          <cell r="E47">
            <v>38</v>
          </cell>
          <cell r="G47">
            <v>3.58</v>
          </cell>
        </row>
        <row r="48">
          <cell r="B48" t="str">
            <v>16.11 2021</v>
          </cell>
          <cell r="C48">
            <v>43</v>
          </cell>
          <cell r="E48">
            <v>38.6</v>
          </cell>
          <cell r="G48">
            <v>3.57</v>
          </cell>
        </row>
        <row r="49">
          <cell r="B49" t="str">
            <v>26.11 2021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ica - Srednja Dalmacija"/>
    </sheetNames>
    <sheetDataSet>
      <sheetData sheetId="0">
        <row r="5">
          <cell r="B5" t="str">
            <v>07.09 2019</v>
          </cell>
          <cell r="C5">
            <v>51.2</v>
          </cell>
          <cell r="E5">
            <v>22.8</v>
          </cell>
          <cell r="G5">
            <v>2.94</v>
          </cell>
        </row>
        <row r="6">
          <cell r="B6" t="str">
            <v>21.09 2019</v>
          </cell>
          <cell r="C6">
            <v>54.9</v>
          </cell>
          <cell r="E6">
            <v>24.6</v>
          </cell>
          <cell r="G6">
            <v>3.21</v>
          </cell>
        </row>
        <row r="7">
          <cell r="B7" t="str">
            <v>28.09 2019</v>
          </cell>
          <cell r="C7">
            <v>52.2</v>
          </cell>
          <cell r="E7">
            <v>27.7</v>
          </cell>
          <cell r="G7">
            <v>4.24</v>
          </cell>
        </row>
        <row r="8">
          <cell r="B8" t="str">
            <v>05.10 2019</v>
          </cell>
          <cell r="C8">
            <v>56.6</v>
          </cell>
          <cell r="E8">
            <v>28.8</v>
          </cell>
          <cell r="G8">
            <v>6.12</v>
          </cell>
        </row>
        <row r="9">
          <cell r="B9" t="str">
            <v>12.10 2019</v>
          </cell>
          <cell r="C9">
            <v>57.9</v>
          </cell>
          <cell r="E9">
            <v>29.2</v>
          </cell>
          <cell r="G9">
            <v>6.62</v>
          </cell>
        </row>
        <row r="10">
          <cell r="B10" t="str">
            <v>19.10 2019</v>
          </cell>
          <cell r="C10">
            <v>57.2</v>
          </cell>
          <cell r="E10">
            <v>31.1</v>
          </cell>
          <cell r="G10">
            <v>6.91</v>
          </cell>
        </row>
        <row r="11">
          <cell r="B11" t="str">
            <v>26.10 2019</v>
          </cell>
          <cell r="C11">
            <v>54.9</v>
          </cell>
          <cell r="E11">
            <v>30.5</v>
          </cell>
          <cell r="G11">
            <v>5.91</v>
          </cell>
        </row>
        <row r="12">
          <cell r="B12" t="str">
            <v>02.11 2019</v>
          </cell>
          <cell r="C12">
            <v>52.2</v>
          </cell>
          <cell r="E12">
            <v>32.1</v>
          </cell>
          <cell r="G12">
            <v>5.1100000000000003</v>
          </cell>
        </row>
        <row r="13">
          <cell r="B13" t="str">
            <v>09.11 2019</v>
          </cell>
          <cell r="C13">
            <v>56.2</v>
          </cell>
          <cell r="E13">
            <v>33.1</v>
          </cell>
          <cell r="G13">
            <v>5.98</v>
          </cell>
        </row>
        <row r="14">
          <cell r="B14" t="str">
            <v>16.11 2019</v>
          </cell>
          <cell r="C14">
            <v>55.2</v>
          </cell>
          <cell r="E14">
            <v>33.5</v>
          </cell>
          <cell r="G14">
            <v>5.86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37.299999999999997</v>
          </cell>
          <cell r="E22">
            <v>22.5</v>
          </cell>
          <cell r="G22">
            <v>2.56</v>
          </cell>
        </row>
        <row r="23">
          <cell r="B23" t="str">
            <v>21.09 2020</v>
          </cell>
          <cell r="C23">
            <v>43.9</v>
          </cell>
          <cell r="E23">
            <v>30.1</v>
          </cell>
          <cell r="G23">
            <v>3.98</v>
          </cell>
        </row>
        <row r="24">
          <cell r="B24" t="str">
            <v>28.09 2020</v>
          </cell>
          <cell r="C24">
            <v>51.6</v>
          </cell>
          <cell r="E24">
            <v>26.5</v>
          </cell>
          <cell r="G24">
            <v>4.0199999999999996</v>
          </cell>
        </row>
        <row r="25">
          <cell r="B25" t="str">
            <v>05.10 2020</v>
          </cell>
          <cell r="C25">
            <v>54.1</v>
          </cell>
          <cell r="E25">
            <v>28</v>
          </cell>
          <cell r="G25">
            <v>4.66</v>
          </cell>
        </row>
        <row r="26">
          <cell r="B26" t="str">
            <v>12.10 2020</v>
          </cell>
          <cell r="C26">
            <v>54.2</v>
          </cell>
          <cell r="E26">
            <v>29</v>
          </cell>
          <cell r="G26">
            <v>5.33</v>
          </cell>
        </row>
        <row r="27">
          <cell r="B27" t="str">
            <v>19.10 2020</v>
          </cell>
          <cell r="C27">
            <v>52.3</v>
          </cell>
          <cell r="E27">
            <v>29.1</v>
          </cell>
          <cell r="G27">
            <v>5.98</v>
          </cell>
        </row>
        <row r="28">
          <cell r="B28" t="str">
            <v>26.10 2020</v>
          </cell>
          <cell r="C28">
            <v>56.1</v>
          </cell>
          <cell r="E28">
            <v>32.4</v>
          </cell>
          <cell r="G28">
            <v>7.33</v>
          </cell>
        </row>
        <row r="29">
          <cell r="B29" t="str">
            <v>02.11 2020</v>
          </cell>
          <cell r="C29">
            <v>56.2</v>
          </cell>
          <cell r="E29">
            <v>33.299999999999997</v>
          </cell>
          <cell r="G29">
            <v>7.35</v>
          </cell>
        </row>
        <row r="30">
          <cell r="B30" t="str">
            <v>09.11 2020</v>
          </cell>
          <cell r="C30">
            <v>54.1</v>
          </cell>
          <cell r="E30">
            <v>33.4</v>
          </cell>
          <cell r="G30">
            <v>7.05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51.1</v>
          </cell>
          <cell r="E32">
            <v>31.3</v>
          </cell>
          <cell r="G32">
            <v>6.41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51.6</v>
          </cell>
          <cell r="E40">
            <v>25.1</v>
          </cell>
          <cell r="G40">
            <v>4.46</v>
          </cell>
        </row>
        <row r="41">
          <cell r="B41" t="str">
            <v>28.09 2021</v>
          </cell>
          <cell r="C41">
            <v>54.6</v>
          </cell>
          <cell r="E41">
            <v>27.3</v>
          </cell>
          <cell r="G41">
            <v>4.21</v>
          </cell>
        </row>
        <row r="42">
          <cell r="B42" t="str">
            <v>05.10 2021</v>
          </cell>
          <cell r="C42">
            <v>54.8</v>
          </cell>
          <cell r="E42">
            <v>28.7</v>
          </cell>
          <cell r="G42">
            <v>5.28</v>
          </cell>
        </row>
        <row r="43">
          <cell r="B43" t="str">
            <v>12.10 2021</v>
          </cell>
          <cell r="C43">
            <v>54.3</v>
          </cell>
          <cell r="E43">
            <v>31.5</v>
          </cell>
          <cell r="G43">
            <v>5.58</v>
          </cell>
        </row>
        <row r="44">
          <cell r="B44" t="str">
            <v>19.10 2021</v>
          </cell>
          <cell r="C44">
            <v>54.5</v>
          </cell>
          <cell r="E44">
            <v>30.1</v>
          </cell>
          <cell r="G44">
            <v>5.62</v>
          </cell>
        </row>
        <row r="45">
          <cell r="B45" t="str">
            <v>26.10 2021</v>
          </cell>
          <cell r="C45">
            <v>55.3</v>
          </cell>
          <cell r="E45">
            <v>30.8</v>
          </cell>
          <cell r="G45">
            <v>6.06</v>
          </cell>
        </row>
        <row r="46">
          <cell r="B46" t="str">
            <v>02.11 2021</v>
          </cell>
          <cell r="C46">
            <v>53.9</v>
          </cell>
          <cell r="E46">
            <v>31.8</v>
          </cell>
          <cell r="G46">
            <v>5.82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antinka - Srednja Dalmacija"/>
    </sheetNames>
    <sheetDataSet>
      <sheetData sheetId="0">
        <row r="5">
          <cell r="B5" t="str">
            <v>07.09 2019</v>
          </cell>
          <cell r="C5">
            <v>48.3</v>
          </cell>
          <cell r="E5">
            <v>26.9</v>
          </cell>
          <cell r="G5">
            <v>1.89</v>
          </cell>
        </row>
        <row r="6">
          <cell r="B6" t="str">
            <v>21.09 2019</v>
          </cell>
          <cell r="C6">
            <v>56.3</v>
          </cell>
          <cell r="E6">
            <v>27</v>
          </cell>
          <cell r="G6">
            <v>2</v>
          </cell>
        </row>
        <row r="7">
          <cell r="B7" t="str">
            <v>28.09 2019</v>
          </cell>
          <cell r="C7">
            <v>52.8</v>
          </cell>
          <cell r="E7">
            <v>31.1</v>
          </cell>
          <cell r="G7">
            <v>2.14</v>
          </cell>
        </row>
        <row r="8">
          <cell r="B8" t="str">
            <v>05.10 2019</v>
          </cell>
          <cell r="C8">
            <v>54.1</v>
          </cell>
          <cell r="E8">
            <v>32.200000000000003</v>
          </cell>
          <cell r="G8">
            <v>3.45</v>
          </cell>
        </row>
        <row r="9">
          <cell r="B9" t="str">
            <v>12.10 2019</v>
          </cell>
          <cell r="C9">
            <v>55.1</v>
          </cell>
          <cell r="E9">
            <v>33.200000000000003</v>
          </cell>
          <cell r="G9">
            <v>3.63</v>
          </cell>
        </row>
        <row r="10">
          <cell r="B10" t="str">
            <v>19.10 2019</v>
          </cell>
          <cell r="C10">
            <v>55.4</v>
          </cell>
          <cell r="E10">
            <v>34.700000000000003</v>
          </cell>
          <cell r="G10">
            <v>3.58</v>
          </cell>
        </row>
        <row r="11">
          <cell r="B11" t="str">
            <v>26.10 2019</v>
          </cell>
          <cell r="C11">
            <v>55.2</v>
          </cell>
          <cell r="E11">
            <v>33.6</v>
          </cell>
          <cell r="G11">
            <v>4.21</v>
          </cell>
        </row>
        <row r="12">
          <cell r="B12" t="str">
            <v>02.11 2019</v>
          </cell>
          <cell r="C12">
            <v>48</v>
          </cell>
          <cell r="E12">
            <v>34.299999999999997</v>
          </cell>
          <cell r="G12">
            <v>3.56</v>
          </cell>
        </row>
        <row r="13">
          <cell r="B13" t="str">
            <v>09.11 2019</v>
          </cell>
          <cell r="C13">
            <v>53.9</v>
          </cell>
          <cell r="E13">
            <v>35.200000000000003</v>
          </cell>
          <cell r="G13">
            <v>4.0199999999999996</v>
          </cell>
        </row>
        <row r="14">
          <cell r="B14" t="str">
            <v>16.11 2019</v>
          </cell>
          <cell r="C14">
            <v>51.2</v>
          </cell>
          <cell r="E14">
            <v>36.1</v>
          </cell>
          <cell r="G14">
            <v>4.12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49.5</v>
          </cell>
          <cell r="E22">
            <v>28.5</v>
          </cell>
          <cell r="G22">
            <v>2.08</v>
          </cell>
        </row>
        <row r="23">
          <cell r="B23" t="str">
            <v>21.09 2020</v>
          </cell>
          <cell r="C23">
            <v>44.6</v>
          </cell>
          <cell r="E23">
            <v>24</v>
          </cell>
          <cell r="G23">
            <v>1.82</v>
          </cell>
        </row>
        <row r="24">
          <cell r="B24" t="str">
            <v>28.09 2020</v>
          </cell>
          <cell r="C24">
            <v>52.3</v>
          </cell>
          <cell r="E24">
            <v>31.6</v>
          </cell>
          <cell r="G24">
            <v>2.91</v>
          </cell>
        </row>
        <row r="25">
          <cell r="B25" t="str">
            <v>05.10 2020</v>
          </cell>
          <cell r="C25">
            <v>53.9</v>
          </cell>
          <cell r="E25">
            <v>31.1</v>
          </cell>
          <cell r="G25">
            <v>3.54</v>
          </cell>
        </row>
        <row r="26">
          <cell r="B26" t="str">
            <v>12.10 2020</v>
          </cell>
          <cell r="C26">
            <v>54.2</v>
          </cell>
          <cell r="E26">
            <v>33</v>
          </cell>
          <cell r="G26">
            <v>3.79</v>
          </cell>
        </row>
        <row r="27">
          <cell r="B27" t="str">
            <v>19.10 2020</v>
          </cell>
          <cell r="C27">
            <v>53.6</v>
          </cell>
          <cell r="E27">
            <v>33</v>
          </cell>
          <cell r="G27">
            <v>4.12</v>
          </cell>
        </row>
        <row r="28">
          <cell r="B28" t="str">
            <v>26.10 2020</v>
          </cell>
          <cell r="C28">
            <v>56.9</v>
          </cell>
          <cell r="E28">
            <v>35</v>
          </cell>
          <cell r="G28">
            <v>5.53</v>
          </cell>
        </row>
        <row r="29">
          <cell r="B29" t="str">
            <v>02.11 2020</v>
          </cell>
          <cell r="C29">
            <v>62</v>
          </cell>
          <cell r="E29">
            <v>35</v>
          </cell>
          <cell r="G29">
            <v>6.09</v>
          </cell>
        </row>
        <row r="30">
          <cell r="B30" t="str">
            <v>09.11 2020</v>
          </cell>
          <cell r="C30">
            <v>67.2</v>
          </cell>
          <cell r="E30">
            <v>37.6</v>
          </cell>
          <cell r="G30">
            <v>7.06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59.2</v>
          </cell>
          <cell r="E32">
            <v>34.5</v>
          </cell>
          <cell r="G32">
            <v>5.99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45.1</v>
          </cell>
          <cell r="E40">
            <v>27.6</v>
          </cell>
          <cell r="G40">
            <v>2.29</v>
          </cell>
        </row>
        <row r="41">
          <cell r="B41" t="str">
            <v>28.09 2021</v>
          </cell>
          <cell r="C41">
            <v>50.1</v>
          </cell>
          <cell r="E41">
            <v>33.4</v>
          </cell>
          <cell r="G41">
            <v>3.13</v>
          </cell>
        </row>
        <row r="42">
          <cell r="B42" t="str">
            <v>05.10 2021</v>
          </cell>
          <cell r="C42">
            <v>49.3</v>
          </cell>
          <cell r="E42">
            <v>34.299999999999997</v>
          </cell>
          <cell r="G42">
            <v>3.42</v>
          </cell>
        </row>
        <row r="43">
          <cell r="B43" t="str">
            <v>12.10 2021</v>
          </cell>
          <cell r="C43">
            <v>52.1</v>
          </cell>
          <cell r="E43">
            <v>35</v>
          </cell>
          <cell r="G43">
            <v>3.91</v>
          </cell>
        </row>
        <row r="44">
          <cell r="B44" t="str">
            <v>19.10 2021</v>
          </cell>
          <cell r="C44">
            <v>52.6</v>
          </cell>
          <cell r="E44">
            <v>36.200000000000003</v>
          </cell>
          <cell r="G44">
            <v>3.93</v>
          </cell>
        </row>
        <row r="45">
          <cell r="B45" t="str">
            <v>26.10 2021</v>
          </cell>
          <cell r="C45">
            <v>53.9</v>
          </cell>
          <cell r="E45">
            <v>37</v>
          </cell>
          <cell r="G45">
            <v>3.94</v>
          </cell>
        </row>
        <row r="46">
          <cell r="B46" t="str">
            <v>02.11 2021</v>
          </cell>
          <cell r="C46">
            <v>53.1</v>
          </cell>
          <cell r="E46">
            <v>36.5</v>
          </cell>
          <cell r="G46">
            <v>4.47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ovka - otok Korčula"/>
    </sheetNames>
    <sheetDataSet>
      <sheetData sheetId="0">
        <row r="5">
          <cell r="B5" t="str">
            <v>07.09 2019</v>
          </cell>
          <cell r="C5">
            <v>45</v>
          </cell>
          <cell r="E5">
            <v>31.7</v>
          </cell>
          <cell r="G5">
            <v>1.98</v>
          </cell>
        </row>
        <row r="6">
          <cell r="B6" t="str">
            <v>21.09 2019</v>
          </cell>
          <cell r="C6">
            <v>29.6</v>
          </cell>
          <cell r="E6">
            <v>31.6</v>
          </cell>
          <cell r="G6">
            <v>1.21</v>
          </cell>
        </row>
        <row r="7">
          <cell r="B7" t="str">
            <v>28.09 2019</v>
          </cell>
          <cell r="C7">
            <v>50.4</v>
          </cell>
          <cell r="E7">
            <v>33.700000000000003</v>
          </cell>
          <cell r="G7">
            <v>2.21</v>
          </cell>
        </row>
        <row r="8">
          <cell r="B8" t="str">
            <v>05.10 2019</v>
          </cell>
          <cell r="C8">
            <v>51.1</v>
          </cell>
          <cell r="E8">
            <v>35</v>
          </cell>
          <cell r="G8">
            <v>2.91</v>
          </cell>
        </row>
        <row r="9">
          <cell r="B9" t="str">
            <v>12.10 2019</v>
          </cell>
          <cell r="C9">
            <v>51.9</v>
          </cell>
          <cell r="E9">
            <v>36.1</v>
          </cell>
          <cell r="G9">
            <v>3.33</v>
          </cell>
        </row>
        <row r="10">
          <cell r="B10" t="str">
            <v>19.10 2019</v>
          </cell>
          <cell r="C10">
            <v>51.8</v>
          </cell>
          <cell r="E10">
            <v>35.200000000000003</v>
          </cell>
          <cell r="G10">
            <v>3.66</v>
          </cell>
        </row>
        <row r="11">
          <cell r="B11" t="str">
            <v>26.10 2019</v>
          </cell>
          <cell r="C11">
            <v>52</v>
          </cell>
          <cell r="E11">
            <v>35.299999999999997</v>
          </cell>
          <cell r="G11">
            <v>4.01</v>
          </cell>
        </row>
        <row r="12">
          <cell r="B12" t="str">
            <v>02.11 2019</v>
          </cell>
          <cell r="C12">
            <v>52.1</v>
          </cell>
          <cell r="E12">
            <v>38</v>
          </cell>
          <cell r="G12">
            <v>4.04</v>
          </cell>
        </row>
        <row r="13">
          <cell r="B13" t="str">
            <v>09.11 2019</v>
          </cell>
          <cell r="C13">
            <v>51.9</v>
          </cell>
          <cell r="E13">
            <v>39.1</v>
          </cell>
          <cell r="G13">
            <v>4.0599999999999996</v>
          </cell>
        </row>
        <row r="14">
          <cell r="B14" t="str">
            <v>16.11 2019</v>
          </cell>
          <cell r="C14">
            <v>49.7</v>
          </cell>
          <cell r="E14">
            <v>40.4</v>
          </cell>
          <cell r="G14">
            <v>4.01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42.7</v>
          </cell>
          <cell r="E22">
            <v>34.4</v>
          </cell>
          <cell r="G22">
            <v>1.82</v>
          </cell>
        </row>
        <row r="23">
          <cell r="B23" t="str">
            <v>21.09 2020</v>
          </cell>
          <cell r="C23">
            <v>32.9</v>
          </cell>
          <cell r="E23">
            <v>35.1</v>
          </cell>
          <cell r="G23">
            <v>1.26</v>
          </cell>
        </row>
        <row r="24">
          <cell r="B24" t="str">
            <v>28.09 2020</v>
          </cell>
          <cell r="C24">
            <v>46.6</v>
          </cell>
          <cell r="E24">
            <v>31.5</v>
          </cell>
          <cell r="G24">
            <v>1.83</v>
          </cell>
        </row>
        <row r="25">
          <cell r="B25" t="str">
            <v>05.10 2020</v>
          </cell>
          <cell r="C25">
            <v>48.4</v>
          </cell>
          <cell r="E25">
            <v>34.799999999999997</v>
          </cell>
          <cell r="G25">
            <v>2.15</v>
          </cell>
        </row>
        <row r="26">
          <cell r="B26" t="str">
            <v>12.10 2020</v>
          </cell>
          <cell r="C26">
            <v>51.4</v>
          </cell>
          <cell r="E26">
            <v>35.200000000000003</v>
          </cell>
          <cell r="G26">
            <v>3.11</v>
          </cell>
        </row>
        <row r="27">
          <cell r="B27" t="str">
            <v>19.10 2020</v>
          </cell>
          <cell r="C27">
            <v>50.5</v>
          </cell>
          <cell r="E27">
            <v>34.700000000000003</v>
          </cell>
          <cell r="G27">
            <v>3.41</v>
          </cell>
        </row>
        <row r="28">
          <cell r="B28" t="str">
            <v>26.10 2020</v>
          </cell>
          <cell r="C28">
            <v>47.3</v>
          </cell>
          <cell r="E28">
            <v>34.6</v>
          </cell>
          <cell r="G28">
            <v>2.91</v>
          </cell>
        </row>
        <row r="29">
          <cell r="B29" t="str">
            <v>02.11 2020</v>
          </cell>
          <cell r="C29">
            <v>52.4</v>
          </cell>
          <cell r="E29">
            <v>35.5</v>
          </cell>
          <cell r="G29">
            <v>3.74</v>
          </cell>
        </row>
        <row r="30">
          <cell r="B30" t="str">
            <v>09.11 2020</v>
          </cell>
          <cell r="C30" t="str">
            <v>/</v>
          </cell>
          <cell r="E30" t="str">
            <v>/</v>
          </cell>
          <cell r="G30" t="str">
            <v>/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 t="str">
            <v>/</v>
          </cell>
          <cell r="E32" t="str">
            <v>/</v>
          </cell>
          <cell r="G32" t="str">
            <v>/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50.3</v>
          </cell>
          <cell r="E40">
            <v>33.700000000000003</v>
          </cell>
          <cell r="G40">
            <v>2.29</v>
          </cell>
        </row>
        <row r="41">
          <cell r="B41" t="str">
            <v>28.09 2021</v>
          </cell>
          <cell r="C41">
            <v>49.5</v>
          </cell>
          <cell r="E41">
            <v>34.5</v>
          </cell>
          <cell r="G41">
            <v>2.4</v>
          </cell>
        </row>
        <row r="42">
          <cell r="B42" t="str">
            <v>05.10 2021</v>
          </cell>
          <cell r="C42">
            <v>48.8</v>
          </cell>
          <cell r="E42">
            <v>35.6</v>
          </cell>
          <cell r="G42">
            <v>2.61</v>
          </cell>
        </row>
        <row r="43">
          <cell r="B43" t="str">
            <v>12.10 2021</v>
          </cell>
          <cell r="C43">
            <v>50.9</v>
          </cell>
          <cell r="E43">
            <v>35.200000000000003</v>
          </cell>
          <cell r="G43">
            <v>3.02</v>
          </cell>
        </row>
        <row r="44">
          <cell r="B44" t="str">
            <v>19.10 2021</v>
          </cell>
          <cell r="C44">
            <v>51.2</v>
          </cell>
          <cell r="E44">
            <v>36</v>
          </cell>
          <cell r="G44">
            <v>3.39</v>
          </cell>
        </row>
        <row r="45">
          <cell r="B45" t="str">
            <v>26.10 2021</v>
          </cell>
          <cell r="C45">
            <v>52.8</v>
          </cell>
          <cell r="E45">
            <v>36.200000000000003</v>
          </cell>
          <cell r="G45">
            <v>4.21</v>
          </cell>
        </row>
        <row r="46">
          <cell r="B46" t="str">
            <v>02.11 2021</v>
          </cell>
          <cell r="C46">
            <v>51.5</v>
          </cell>
          <cell r="E46">
            <v>36.5</v>
          </cell>
          <cell r="G46">
            <v>4.12</v>
          </cell>
        </row>
        <row r="47">
          <cell r="B47" t="str">
            <v>09.11 2021</v>
          </cell>
          <cell r="C47">
            <v>51.9</v>
          </cell>
          <cell r="E47">
            <v>37.799999999999997</v>
          </cell>
          <cell r="G47">
            <v>4.09</v>
          </cell>
        </row>
        <row r="48">
          <cell r="B48" t="str">
            <v>16.11 2021</v>
          </cell>
          <cell r="C48">
            <v>52.4</v>
          </cell>
          <cell r="E48">
            <v>37.1</v>
          </cell>
          <cell r="G48">
            <v>4.01</v>
          </cell>
        </row>
        <row r="49">
          <cell r="B49" t="str">
            <v>26.11 2021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45</v>
      </c>
      <c r="C2" s="25"/>
      <c r="D2" s="25"/>
      <c r="E2" s="25"/>
      <c r="F2" s="25"/>
      <c r="G2" s="26"/>
      <c r="H2" s="27"/>
      <c r="I2" s="12" t="s">
        <v>44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18" t="s">
        <v>48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45.8</v>
      </c>
      <c r="D5" s="5">
        <f>100-C5</f>
        <v>54.2</v>
      </c>
      <c r="E5" s="6">
        <v>31.9</v>
      </c>
      <c r="F5" s="5">
        <f>D5*E5/100</f>
        <v>17.2898</v>
      </c>
      <c r="G5" s="7">
        <v>2.2799999999999998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47.3</v>
      </c>
      <c r="D6" s="5">
        <f>100-C6</f>
        <v>52.7</v>
      </c>
      <c r="E6" s="6">
        <v>35</v>
      </c>
      <c r="F6" s="5">
        <f t="shared" ref="F6:F15" si="0">D6*E6/100</f>
        <v>18.445</v>
      </c>
      <c r="G6" s="7">
        <v>2.85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48.3</v>
      </c>
      <c r="D7" s="5">
        <f t="shared" ref="D7:D15" si="1">100-C7</f>
        <v>51.7</v>
      </c>
      <c r="E7" s="6">
        <v>35.700000000000003</v>
      </c>
      <c r="F7" s="5">
        <f t="shared" si="0"/>
        <v>18.456900000000005</v>
      </c>
      <c r="G7" s="7">
        <v>3.05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47.6</v>
      </c>
      <c r="D8" s="5">
        <f t="shared" si="1"/>
        <v>52.4</v>
      </c>
      <c r="E8" s="6">
        <v>36.200000000000003</v>
      </c>
      <c r="F8" s="5">
        <f t="shared" si="0"/>
        <v>18.968800000000002</v>
      </c>
      <c r="G8" s="7">
        <v>3.19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46.8</v>
      </c>
      <c r="D9" s="5">
        <f t="shared" si="1"/>
        <v>53.2</v>
      </c>
      <c r="E9" s="6">
        <v>37.799999999999997</v>
      </c>
      <c r="F9" s="5">
        <f t="shared" si="0"/>
        <v>20.1096</v>
      </c>
      <c r="G9" s="7">
        <v>3.29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47</v>
      </c>
      <c r="D10" s="5">
        <f t="shared" si="1"/>
        <v>53</v>
      </c>
      <c r="E10" s="6">
        <v>36</v>
      </c>
      <c r="F10" s="5">
        <f t="shared" si="0"/>
        <v>19.079999999999998</v>
      </c>
      <c r="G10" s="7">
        <v>3.11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45.6</v>
      </c>
      <c r="D11" s="5">
        <f t="shared" si="1"/>
        <v>54.4</v>
      </c>
      <c r="E11" s="6">
        <v>38.700000000000003</v>
      </c>
      <c r="F11" s="5">
        <f t="shared" si="0"/>
        <v>21.052800000000001</v>
      </c>
      <c r="G11" s="7">
        <v>3.19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46.2</v>
      </c>
      <c r="D12" s="5">
        <f t="shared" si="1"/>
        <v>53.8</v>
      </c>
      <c r="E12" s="6">
        <v>38</v>
      </c>
      <c r="F12" s="5">
        <f t="shared" si="0"/>
        <v>20.443999999999999</v>
      </c>
      <c r="G12" s="7">
        <v>3.34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46.5</v>
      </c>
      <c r="D13" s="5">
        <f t="shared" si="1"/>
        <v>53.5</v>
      </c>
      <c r="E13" s="6">
        <v>38.200000000000003</v>
      </c>
      <c r="F13" s="5">
        <f t="shared" si="0"/>
        <v>20.437000000000001</v>
      </c>
      <c r="G13" s="7">
        <v>3.27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46.1</v>
      </c>
      <c r="D14" s="5">
        <f t="shared" si="1"/>
        <v>53.9</v>
      </c>
      <c r="E14" s="6">
        <v>38.799999999999997</v>
      </c>
      <c r="F14" s="5">
        <f t="shared" si="0"/>
        <v>20.913199999999996</v>
      </c>
      <c r="G14" s="7">
        <v>2.99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45.9</v>
      </c>
      <c r="D15" s="5">
        <f t="shared" si="1"/>
        <v>54.1</v>
      </c>
      <c r="E15" s="10">
        <v>38.5</v>
      </c>
      <c r="F15" s="5">
        <f t="shared" si="0"/>
        <v>20.828499999999998</v>
      </c>
      <c r="G15" s="7">
        <v>2.59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46.645454545454548</v>
      </c>
      <c r="D17" s="5">
        <f>AVERAGE(D5:D15)</f>
        <v>53.354545454545466</v>
      </c>
      <c r="E17" s="6">
        <f>AVERAGE(E5:E15)</f>
        <v>36.800000000000004</v>
      </c>
      <c r="F17" s="5">
        <f>AVERAGE(F5:F15)</f>
        <v>19.638690909090908</v>
      </c>
      <c r="G17" s="8">
        <f>AVERAGE(G5:G15)</f>
        <v>3.0136363636363641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45.6</v>
      </c>
      <c r="D18" s="5">
        <f>MIN(D5:D15)</f>
        <v>51.7</v>
      </c>
      <c r="E18" s="6">
        <f>MIN(E5:E15)</f>
        <v>31.9</v>
      </c>
      <c r="F18" s="5">
        <f>MIN(F5:F15)</f>
        <v>17.2898</v>
      </c>
      <c r="G18" s="8">
        <f>MIN(G5:G15)</f>
        <v>2.2799999999999998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48.3</v>
      </c>
      <c r="D19" s="5">
        <f>MAX(D5:D15)</f>
        <v>54.4</v>
      </c>
      <c r="E19" s="6">
        <f>MAX(E5:E15)</f>
        <v>38.799999999999997</v>
      </c>
      <c r="F19" s="5">
        <f>MAX(F5:F15)</f>
        <v>21.052800000000001</v>
      </c>
      <c r="G19" s="8">
        <f>MAX(G5:G15)</f>
        <v>3.34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2.6999999999999957</v>
      </c>
      <c r="D20" s="5">
        <f t="shared" ref="D20:G20" si="2">D19-D18</f>
        <v>2.6999999999999957</v>
      </c>
      <c r="E20" s="6">
        <f t="shared" si="2"/>
        <v>6.8999999999999986</v>
      </c>
      <c r="F20" s="5">
        <f t="shared" si="2"/>
        <v>3.7630000000000017</v>
      </c>
      <c r="G20" s="8">
        <f t="shared" si="2"/>
        <v>1.06</v>
      </c>
      <c r="H20" s="27"/>
      <c r="T20" s="1"/>
      <c r="AB20" s="11"/>
    </row>
    <row r="21" spans="1:28" ht="30" customHeight="1" x14ac:dyDescent="0.25">
      <c r="A21" s="11"/>
      <c r="B21" s="1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49.1</v>
      </c>
      <c r="D24" s="5">
        <f t="shared" ref="D24:D32" si="3">100-C24</f>
        <v>50.9</v>
      </c>
      <c r="E24" s="6">
        <v>38.1</v>
      </c>
      <c r="F24" s="5">
        <f>D24*E24/100</f>
        <v>19.392900000000001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50.4</v>
      </c>
      <c r="D25" s="5">
        <f t="shared" si="3"/>
        <v>49.6</v>
      </c>
      <c r="E25" s="6">
        <v>37.9</v>
      </c>
      <c r="F25" s="5">
        <f t="shared" ref="F25:F32" si="4">D25*E25/100</f>
        <v>18.798400000000001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49.3</v>
      </c>
      <c r="D26" s="5">
        <f t="shared" si="3"/>
        <v>50.7</v>
      </c>
      <c r="E26" s="6">
        <v>37.700000000000003</v>
      </c>
      <c r="F26" s="5">
        <f t="shared" si="4"/>
        <v>19.113900000000005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50.1</v>
      </c>
      <c r="D27" s="5">
        <f t="shared" si="3"/>
        <v>49.9</v>
      </c>
      <c r="E27" s="6">
        <v>38.799999999999997</v>
      </c>
      <c r="F27" s="5">
        <f t="shared" si="4"/>
        <v>19.3612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51.1</v>
      </c>
      <c r="D28" s="5">
        <f t="shared" si="3"/>
        <v>48.9</v>
      </c>
      <c r="E28" s="6">
        <v>38.6</v>
      </c>
      <c r="F28" s="5">
        <f t="shared" si="4"/>
        <v>18.875399999999999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50.7</v>
      </c>
      <c r="D29" s="5">
        <f t="shared" si="3"/>
        <v>49.3</v>
      </c>
      <c r="E29" s="6">
        <v>38.5</v>
      </c>
      <c r="F29" s="5">
        <f t="shared" si="4"/>
        <v>18.980499999999999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49.8</v>
      </c>
      <c r="D30" s="5">
        <f t="shared" si="3"/>
        <v>50.2</v>
      </c>
      <c r="E30" s="6">
        <v>38.700000000000003</v>
      </c>
      <c r="F30" s="5">
        <f t="shared" si="4"/>
        <v>19.427400000000002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49.4</v>
      </c>
      <c r="D31" s="5">
        <f t="shared" si="3"/>
        <v>50.6</v>
      </c>
      <c r="E31" s="6">
        <v>38.299999999999997</v>
      </c>
      <c r="F31" s="5">
        <f t="shared" si="4"/>
        <v>19.379799999999999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48.8</v>
      </c>
      <c r="D32" s="5">
        <f t="shared" si="3"/>
        <v>51.2</v>
      </c>
      <c r="E32" s="6">
        <v>38.4</v>
      </c>
      <c r="F32" s="5">
        <f t="shared" si="4"/>
        <v>19.660799999999998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49.855555555555554</v>
      </c>
      <c r="D34" s="5">
        <f>AVERAGE(D22:D32)</f>
        <v>50.144444444444446</v>
      </c>
      <c r="E34" s="6">
        <f>AVERAGE(E22:E32)</f>
        <v>38.333333333333336</v>
      </c>
      <c r="F34" s="5">
        <f>AVERAGE(F22:F32)</f>
        <v>19.221144444444445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48.8</v>
      </c>
      <c r="D35" s="5">
        <f>MIN(D22:D32)</f>
        <v>48.9</v>
      </c>
      <c r="E35" s="6">
        <f>MIN(E22:E32)</f>
        <v>37.700000000000003</v>
      </c>
      <c r="F35" s="5">
        <f>MIN(F22:F32)</f>
        <v>18.798400000000001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51.1</v>
      </c>
      <c r="D36" s="5">
        <f>MAX(D22:D32)</f>
        <v>51.2</v>
      </c>
      <c r="E36" s="6">
        <f>MAX(E22:E32)</f>
        <v>38.799999999999997</v>
      </c>
      <c r="F36" s="5">
        <f>MAX(F22:F32)</f>
        <v>19.660799999999998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2.3000000000000043</v>
      </c>
      <c r="D37" s="5">
        <f t="shared" ref="D37:G37" si="5">D36-D35</f>
        <v>2.3000000000000043</v>
      </c>
      <c r="E37" s="6">
        <f t="shared" si="5"/>
        <v>1.0999999999999943</v>
      </c>
      <c r="F37" s="5">
        <f t="shared" si="5"/>
        <v>0.86239999999999739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18" t="s">
        <v>46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45.8</v>
      </c>
      <c r="D40" s="5">
        <f t="shared" ref="D40:D48" si="6">100-C40</f>
        <v>54.2</v>
      </c>
      <c r="E40" s="6">
        <v>36.9</v>
      </c>
      <c r="F40" s="5">
        <f>D40*E40/100</f>
        <v>19.9998</v>
      </c>
      <c r="G40" s="7">
        <v>2.4500000000000002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47.6</v>
      </c>
      <c r="D41" s="5">
        <f t="shared" si="6"/>
        <v>52.4</v>
      </c>
      <c r="E41" s="6">
        <v>36.200000000000003</v>
      </c>
      <c r="F41" s="5">
        <f t="shared" ref="F41:F48" si="7">D41*E41/100</f>
        <v>18.968800000000002</v>
      </c>
      <c r="G41" s="7">
        <v>3.21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46.4</v>
      </c>
      <c r="D42" s="5">
        <f t="shared" si="6"/>
        <v>53.6</v>
      </c>
      <c r="E42" s="6">
        <v>37.9</v>
      </c>
      <c r="F42" s="5">
        <f t="shared" si="7"/>
        <v>20.314399999999999</v>
      </c>
      <c r="G42" s="7">
        <v>3.12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46</v>
      </c>
      <c r="D43" s="5">
        <f t="shared" si="6"/>
        <v>54</v>
      </c>
      <c r="E43" s="6">
        <v>38.9</v>
      </c>
      <c r="F43" s="5">
        <f t="shared" si="7"/>
        <v>21.006</v>
      </c>
      <c r="G43" s="7">
        <v>3.16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45.1</v>
      </c>
      <c r="D44" s="5">
        <f t="shared" si="6"/>
        <v>54.9</v>
      </c>
      <c r="E44" s="6">
        <v>39.299999999999997</v>
      </c>
      <c r="F44" s="5">
        <f t="shared" si="7"/>
        <v>21.575699999999998</v>
      </c>
      <c r="G44" s="7">
        <v>3.08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45.3</v>
      </c>
      <c r="D45" s="5">
        <f t="shared" si="6"/>
        <v>54.7</v>
      </c>
      <c r="E45" s="6">
        <v>39.200000000000003</v>
      </c>
      <c r="F45" s="5">
        <f t="shared" si="7"/>
        <v>21.442400000000003</v>
      </c>
      <c r="G45" s="7">
        <v>3.12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45</v>
      </c>
      <c r="D46" s="5">
        <f t="shared" si="6"/>
        <v>55</v>
      </c>
      <c r="E46" s="6">
        <v>38.9</v>
      </c>
      <c r="F46" s="5">
        <f t="shared" si="7"/>
        <v>21.395</v>
      </c>
      <c r="G46" s="7">
        <v>3.19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>
        <v>45.2</v>
      </c>
      <c r="D47" s="5">
        <f t="shared" si="6"/>
        <v>54.8</v>
      </c>
      <c r="E47" s="6">
        <v>39.799999999999997</v>
      </c>
      <c r="F47" s="5">
        <f t="shared" si="7"/>
        <v>21.810399999999994</v>
      </c>
      <c r="G47" s="7">
        <v>3.38</v>
      </c>
      <c r="H47" s="27"/>
      <c r="T47" s="1"/>
      <c r="AB47" s="11"/>
    </row>
    <row r="48" spans="1:28" ht="30" customHeight="1" x14ac:dyDescent="0.25">
      <c r="A48" s="11"/>
      <c r="B48" s="3" t="s">
        <v>42</v>
      </c>
      <c r="C48" s="4">
        <v>43.4</v>
      </c>
      <c r="D48" s="5">
        <f t="shared" si="6"/>
        <v>56.6</v>
      </c>
      <c r="E48" s="6">
        <v>40.200000000000003</v>
      </c>
      <c r="F48" s="5">
        <f t="shared" si="7"/>
        <v>22.753200000000003</v>
      </c>
      <c r="G48" s="7">
        <v>3.12</v>
      </c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45.533333333333331</v>
      </c>
      <c r="D51" s="5">
        <f>AVERAGE(D39:D49)</f>
        <v>54.466666666666669</v>
      </c>
      <c r="E51" s="6">
        <f>AVERAGE(E39:E49)</f>
        <v>38.588888888888881</v>
      </c>
      <c r="F51" s="5">
        <f>AVERAGE(F39:F49)</f>
        <v>21.029522222222219</v>
      </c>
      <c r="G51" s="8">
        <f>AVERAGE(G39:G49)</f>
        <v>3.0922222222222224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43.4</v>
      </c>
      <c r="D52" s="5">
        <f>MIN(D39:D49)</f>
        <v>52.4</v>
      </c>
      <c r="E52" s="6">
        <f>MIN(E39:E49)</f>
        <v>36.200000000000003</v>
      </c>
      <c r="F52" s="5">
        <f>MIN(F39:F49)</f>
        <v>18.968800000000002</v>
      </c>
      <c r="G52" s="8">
        <f>MIN(G39:G49)</f>
        <v>2.4500000000000002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47.6</v>
      </c>
      <c r="D53" s="5">
        <f>MAX(D39:D49)</f>
        <v>56.6</v>
      </c>
      <c r="E53" s="6">
        <f>MAX(E39:E49)</f>
        <v>40.200000000000003</v>
      </c>
      <c r="F53" s="5">
        <f>MAX(F39:F49)</f>
        <v>22.753200000000003</v>
      </c>
      <c r="G53" s="8">
        <f>MAX(G39:G49)</f>
        <v>3.38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4.2000000000000028</v>
      </c>
      <c r="D54" s="5">
        <f t="shared" ref="D54:G54" si="8">D53-D52</f>
        <v>4.2000000000000028</v>
      </c>
      <c r="E54" s="6">
        <f t="shared" si="8"/>
        <v>4</v>
      </c>
      <c r="F54" s="5">
        <f t="shared" si="8"/>
        <v>3.7844000000000015</v>
      </c>
      <c r="G54" s="8">
        <f t="shared" si="8"/>
        <v>0.92999999999999972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AAF1-CD93-42B6-AEA4-8E6E40F006D3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49</v>
      </c>
      <c r="C2" s="25"/>
      <c r="D2" s="25"/>
      <c r="E2" s="25"/>
      <c r="F2" s="25"/>
      <c r="G2" s="26"/>
      <c r="H2" s="27"/>
      <c r="I2" s="12" t="s">
        <v>50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28" t="s">
        <v>48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50.1</v>
      </c>
      <c r="D5" s="5">
        <f>100-C5</f>
        <v>49.9</v>
      </c>
      <c r="E5" s="6">
        <v>24.3</v>
      </c>
      <c r="F5" s="5">
        <f>D5*E5/100</f>
        <v>12.1257</v>
      </c>
      <c r="G5" s="7">
        <v>2.48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51.5</v>
      </c>
      <c r="D6" s="5">
        <f>100-C6</f>
        <v>48.5</v>
      </c>
      <c r="E6" s="6">
        <v>28.6</v>
      </c>
      <c r="F6" s="5">
        <f t="shared" ref="F6:F15" si="0">D6*E6/100</f>
        <v>13.871000000000002</v>
      </c>
      <c r="G6" s="7">
        <v>2.81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5" si="1">100-C7</f>
        <v>49.6</v>
      </c>
      <c r="E7" s="6">
        <v>30.7</v>
      </c>
      <c r="F7" s="5">
        <f t="shared" si="0"/>
        <v>15.2272</v>
      </c>
      <c r="G7" s="7">
        <v>3.11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50.7</v>
      </c>
      <c r="D8" s="5">
        <f t="shared" si="1"/>
        <v>49.3</v>
      </c>
      <c r="E8" s="6">
        <v>31.3</v>
      </c>
      <c r="F8" s="5">
        <f t="shared" si="0"/>
        <v>15.430899999999999</v>
      </c>
      <c r="G8" s="7">
        <v>3.24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50.8</v>
      </c>
      <c r="D9" s="5">
        <f t="shared" si="1"/>
        <v>49.2</v>
      </c>
      <c r="E9" s="6">
        <v>33.4</v>
      </c>
      <c r="F9" s="5">
        <f t="shared" si="0"/>
        <v>16.4328</v>
      </c>
      <c r="G9" s="7">
        <v>3.97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50.8</v>
      </c>
      <c r="D10" s="5">
        <f t="shared" si="1"/>
        <v>49.2</v>
      </c>
      <c r="E10" s="6">
        <v>31.6</v>
      </c>
      <c r="F10" s="5">
        <f t="shared" si="0"/>
        <v>15.547200000000002</v>
      </c>
      <c r="G10" s="7">
        <v>3.96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50.1</v>
      </c>
      <c r="D11" s="5">
        <f t="shared" si="1"/>
        <v>49.9</v>
      </c>
      <c r="E11" s="6">
        <v>33.1</v>
      </c>
      <c r="F11" s="5">
        <f t="shared" si="0"/>
        <v>16.5169</v>
      </c>
      <c r="G11" s="7">
        <v>4.0199999999999996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51.4</v>
      </c>
      <c r="D12" s="5">
        <f t="shared" si="1"/>
        <v>48.6</v>
      </c>
      <c r="E12" s="6">
        <v>34.5</v>
      </c>
      <c r="F12" s="5">
        <f t="shared" si="0"/>
        <v>16.766999999999999</v>
      </c>
      <c r="G12" s="7">
        <v>4.22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51.2</v>
      </c>
      <c r="D13" s="5">
        <f t="shared" si="1"/>
        <v>48.8</v>
      </c>
      <c r="E13" s="6">
        <v>35.4</v>
      </c>
      <c r="F13" s="5">
        <f t="shared" si="0"/>
        <v>17.275199999999998</v>
      </c>
      <c r="G13" s="7">
        <v>4.3600000000000003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51.5</v>
      </c>
      <c r="D14" s="5">
        <f t="shared" si="1"/>
        <v>48.5</v>
      </c>
      <c r="E14" s="6">
        <v>36.200000000000003</v>
      </c>
      <c r="F14" s="5">
        <f t="shared" si="0"/>
        <v>17.557000000000002</v>
      </c>
      <c r="G14" s="7">
        <v>4.57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53.4</v>
      </c>
      <c r="D15" s="5">
        <f t="shared" si="1"/>
        <v>46.6</v>
      </c>
      <c r="E15" s="10">
        <v>36.4</v>
      </c>
      <c r="F15" s="5">
        <f t="shared" si="0"/>
        <v>16.962399999999999</v>
      </c>
      <c r="G15" s="29">
        <v>4.6900000000000004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51.081818181818178</v>
      </c>
      <c r="D17" s="5">
        <f>AVERAGE(D5:D15)</f>
        <v>48.918181818181822</v>
      </c>
      <c r="E17" s="6">
        <f>AVERAGE(E5:E15)</f>
        <v>32.318181818181813</v>
      </c>
      <c r="F17" s="5">
        <f>AVERAGE(F5:F15)</f>
        <v>15.792118181818182</v>
      </c>
      <c r="G17" s="8">
        <f>AVERAGE(G5:G15)</f>
        <v>3.7663636363636361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50.1</v>
      </c>
      <c r="D18" s="5">
        <f>MIN(D5:D15)</f>
        <v>46.6</v>
      </c>
      <c r="E18" s="6">
        <f>MIN(E5:E15)</f>
        <v>24.3</v>
      </c>
      <c r="F18" s="5">
        <f>MIN(F5:F15)</f>
        <v>12.1257</v>
      </c>
      <c r="G18" s="8">
        <f>MIN(G5:G15)</f>
        <v>2.48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53.4</v>
      </c>
      <c r="D19" s="5">
        <f>MAX(D5:D15)</f>
        <v>49.9</v>
      </c>
      <c r="E19" s="6">
        <f>MAX(E5:E15)</f>
        <v>36.4</v>
      </c>
      <c r="F19" s="5">
        <f>MAX(F5:F15)</f>
        <v>17.557000000000002</v>
      </c>
      <c r="G19" s="8">
        <f>MAX(G5:G15)</f>
        <v>4.6900000000000004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3.2999999999999972</v>
      </c>
      <c r="D20" s="5">
        <f t="shared" ref="D20:G20" si="2">D19-D18</f>
        <v>3.2999999999999972</v>
      </c>
      <c r="E20" s="6">
        <f t="shared" si="2"/>
        <v>12.099999999999998</v>
      </c>
      <c r="F20" s="5">
        <f t="shared" si="2"/>
        <v>5.431300000000002</v>
      </c>
      <c r="G20" s="8">
        <f t="shared" si="2"/>
        <v>2.2100000000000004</v>
      </c>
      <c r="H20" s="27"/>
      <c r="T20" s="1"/>
      <c r="AB20" s="11"/>
    </row>
    <row r="21" spans="1:28" ht="30" customHeight="1" x14ac:dyDescent="0.25">
      <c r="A21" s="11"/>
      <c r="B21" s="2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50.8</v>
      </c>
      <c r="D24" s="5">
        <f>100-C24</f>
        <v>49.2</v>
      </c>
      <c r="E24" s="6">
        <v>30.5</v>
      </c>
      <c r="F24" s="5">
        <f>D24*E24/100</f>
        <v>15.006000000000002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51.3</v>
      </c>
      <c r="D25" s="5">
        <f t="shared" ref="D25:D32" si="3">100-C25</f>
        <v>48.7</v>
      </c>
      <c r="E25" s="6">
        <v>32.200000000000003</v>
      </c>
      <c r="F25" s="5">
        <f t="shared" ref="F25:F32" si="4">D25*E25/100</f>
        <v>15.681400000000004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49.6</v>
      </c>
      <c r="D26" s="5">
        <f t="shared" si="3"/>
        <v>50.4</v>
      </c>
      <c r="E26" s="6">
        <v>32.799999999999997</v>
      </c>
      <c r="F26" s="5">
        <f t="shared" si="4"/>
        <v>16.531199999999998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48.9</v>
      </c>
      <c r="D27" s="5">
        <f t="shared" si="3"/>
        <v>51.1</v>
      </c>
      <c r="E27" s="6">
        <v>34.6</v>
      </c>
      <c r="F27" s="5">
        <f t="shared" si="4"/>
        <v>17.680600000000002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50</v>
      </c>
      <c r="D28" s="5">
        <f t="shared" si="3"/>
        <v>50</v>
      </c>
      <c r="E28" s="6">
        <v>35.1</v>
      </c>
      <c r="F28" s="5">
        <f t="shared" si="4"/>
        <v>17.55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49.8</v>
      </c>
      <c r="D29" s="5">
        <f t="shared" si="3"/>
        <v>50.2</v>
      </c>
      <c r="E29" s="6">
        <v>35.1</v>
      </c>
      <c r="F29" s="5">
        <f t="shared" si="4"/>
        <v>17.620200000000001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48.1</v>
      </c>
      <c r="D30" s="5">
        <f t="shared" si="3"/>
        <v>51.9</v>
      </c>
      <c r="E30" s="6">
        <v>35.700000000000003</v>
      </c>
      <c r="F30" s="5">
        <f t="shared" si="4"/>
        <v>18.528300000000002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46.5</v>
      </c>
      <c r="D31" s="5">
        <f t="shared" si="3"/>
        <v>53.5</v>
      </c>
      <c r="E31" s="6">
        <v>36.4</v>
      </c>
      <c r="F31" s="5">
        <f t="shared" si="4"/>
        <v>19.474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40.6</v>
      </c>
      <c r="D32" s="5">
        <f t="shared" si="3"/>
        <v>59.4</v>
      </c>
      <c r="E32" s="6">
        <v>37.799999999999997</v>
      </c>
      <c r="F32" s="5">
        <f t="shared" si="4"/>
        <v>22.453199999999995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48.400000000000006</v>
      </c>
      <c r="D34" s="5">
        <f>AVERAGE(D22:D32)</f>
        <v>51.599999999999994</v>
      </c>
      <c r="E34" s="6">
        <f>AVERAGE(E22:E32)</f>
        <v>34.466666666666669</v>
      </c>
      <c r="F34" s="5">
        <f>AVERAGE(F22:F32)</f>
        <v>17.836100000000002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40.6</v>
      </c>
      <c r="D35" s="5">
        <f>MIN(D22:D32)</f>
        <v>48.7</v>
      </c>
      <c r="E35" s="6">
        <f>MIN(E22:E32)</f>
        <v>30.5</v>
      </c>
      <c r="F35" s="5">
        <f>MIN(F22:F32)</f>
        <v>15.006000000000002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51.3</v>
      </c>
      <c r="D36" s="5">
        <f>MAX(D22:D32)</f>
        <v>59.4</v>
      </c>
      <c r="E36" s="6">
        <f>MAX(E22:E32)</f>
        <v>37.799999999999997</v>
      </c>
      <c r="F36" s="5">
        <f>MAX(F22:F32)</f>
        <v>22.453199999999995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10.699999999999996</v>
      </c>
      <c r="D37" s="5">
        <f t="shared" ref="D37:G37" si="5">D36-D35</f>
        <v>10.699999999999996</v>
      </c>
      <c r="E37" s="6">
        <f t="shared" si="5"/>
        <v>7.2999999999999972</v>
      </c>
      <c r="F37" s="5">
        <f t="shared" si="5"/>
        <v>7.4471999999999934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28" t="s">
        <v>46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48</v>
      </c>
      <c r="D40" s="5">
        <f t="shared" ref="D40:D48" si="6">100-C40</f>
        <v>52</v>
      </c>
      <c r="E40" s="6">
        <v>32.4</v>
      </c>
      <c r="F40" s="5">
        <f>D40*E40/100</f>
        <v>16.847999999999999</v>
      </c>
      <c r="G40" s="7">
        <v>2.4300000000000002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47.4</v>
      </c>
      <c r="D41" s="5">
        <f t="shared" si="6"/>
        <v>52.6</v>
      </c>
      <c r="E41" s="6">
        <v>32.700000000000003</v>
      </c>
      <c r="F41" s="5">
        <f t="shared" ref="F41:F48" si="7">D41*E41/100</f>
        <v>17.200200000000002</v>
      </c>
      <c r="G41" s="7">
        <v>2.62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45.6</v>
      </c>
      <c r="D42" s="5">
        <f t="shared" si="6"/>
        <v>54.4</v>
      </c>
      <c r="E42" s="6">
        <v>33.299999999999997</v>
      </c>
      <c r="F42" s="5">
        <f t="shared" si="7"/>
        <v>18.115199999999998</v>
      </c>
      <c r="G42" s="7">
        <v>2.89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45.5</v>
      </c>
      <c r="D43" s="5">
        <f t="shared" si="6"/>
        <v>54.5</v>
      </c>
      <c r="E43" s="6">
        <v>35.1</v>
      </c>
      <c r="F43" s="5">
        <f t="shared" si="7"/>
        <v>19.1295</v>
      </c>
      <c r="G43" s="7">
        <v>3.05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43.7</v>
      </c>
      <c r="D44" s="5">
        <f t="shared" si="6"/>
        <v>56.3</v>
      </c>
      <c r="E44" s="6">
        <v>35.6</v>
      </c>
      <c r="F44" s="5">
        <f t="shared" si="7"/>
        <v>20.0428</v>
      </c>
      <c r="G44" s="7">
        <v>3.31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42.3</v>
      </c>
      <c r="D45" s="5">
        <f t="shared" si="6"/>
        <v>57.7</v>
      </c>
      <c r="E45" s="6">
        <v>36.700000000000003</v>
      </c>
      <c r="F45" s="5">
        <f t="shared" si="7"/>
        <v>21.175900000000002</v>
      </c>
      <c r="G45" s="7">
        <v>3.21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44.5</v>
      </c>
      <c r="D46" s="5">
        <f t="shared" si="6"/>
        <v>55.5</v>
      </c>
      <c r="E46" s="6">
        <v>38.200000000000003</v>
      </c>
      <c r="F46" s="5">
        <f t="shared" si="7"/>
        <v>21.201000000000004</v>
      </c>
      <c r="G46" s="7">
        <v>3.41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>
        <v>44</v>
      </c>
      <c r="D47" s="5">
        <f t="shared" si="6"/>
        <v>56</v>
      </c>
      <c r="E47" s="6">
        <v>38</v>
      </c>
      <c r="F47" s="5">
        <f t="shared" si="7"/>
        <v>21.28</v>
      </c>
      <c r="G47" s="7">
        <v>3.58</v>
      </c>
      <c r="H47" s="27"/>
      <c r="T47" s="1"/>
      <c r="AB47" s="11"/>
    </row>
    <row r="48" spans="1:28" ht="30" customHeight="1" x14ac:dyDescent="0.25">
      <c r="A48" s="11"/>
      <c r="B48" s="3" t="s">
        <v>42</v>
      </c>
      <c r="C48" s="4">
        <v>43</v>
      </c>
      <c r="D48" s="5">
        <f t="shared" si="6"/>
        <v>57</v>
      </c>
      <c r="E48" s="6">
        <v>38.6</v>
      </c>
      <c r="F48" s="5">
        <f t="shared" si="7"/>
        <v>22.002000000000002</v>
      </c>
      <c r="G48" s="7">
        <v>3.57</v>
      </c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44.888888888888886</v>
      </c>
      <c r="D51" s="5">
        <f>AVERAGE(D39:D49)</f>
        <v>55.111111111111114</v>
      </c>
      <c r="E51" s="6">
        <f>AVERAGE(E39:E49)</f>
        <v>35.622222222222227</v>
      </c>
      <c r="F51" s="5">
        <f>AVERAGE(F39:F49)</f>
        <v>19.666066666666669</v>
      </c>
      <c r="G51" s="8">
        <f>AVERAGE(G39:G49)</f>
        <v>3.1188888888888888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42.3</v>
      </c>
      <c r="D52" s="5">
        <f>MIN(D39:D49)</f>
        <v>52</v>
      </c>
      <c r="E52" s="6">
        <f>MIN(E39:E49)</f>
        <v>32.4</v>
      </c>
      <c r="F52" s="5">
        <f>MIN(F39:F49)</f>
        <v>16.847999999999999</v>
      </c>
      <c r="G52" s="8">
        <f>MIN(G39:G49)</f>
        <v>2.4300000000000002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48</v>
      </c>
      <c r="D53" s="5">
        <f>MAX(D39:D49)</f>
        <v>57.7</v>
      </c>
      <c r="E53" s="6">
        <f>MAX(E39:E49)</f>
        <v>38.6</v>
      </c>
      <c r="F53" s="5">
        <f>MAX(F39:F49)</f>
        <v>22.002000000000002</v>
      </c>
      <c r="G53" s="8">
        <f>MAX(G39:G49)</f>
        <v>3.58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5.7000000000000028</v>
      </c>
      <c r="D54" s="5">
        <f t="shared" ref="D54:G54" si="8">D53-D52</f>
        <v>5.7000000000000028</v>
      </c>
      <c r="E54" s="6">
        <f t="shared" si="8"/>
        <v>6.2000000000000028</v>
      </c>
      <c r="F54" s="5">
        <f t="shared" si="8"/>
        <v>5.1540000000000035</v>
      </c>
      <c r="G54" s="8">
        <f t="shared" si="8"/>
        <v>1.1499999999999999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4785-2D10-4CB1-ADEA-FF9E042CA0CD}">
  <dimension ref="A1:AH106"/>
  <sheetViews>
    <sheetView topLeftCell="A10"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51</v>
      </c>
      <c r="C2" s="25"/>
      <c r="D2" s="25"/>
      <c r="E2" s="25"/>
      <c r="F2" s="25"/>
      <c r="G2" s="26"/>
      <c r="H2" s="27"/>
      <c r="I2" s="30" t="s">
        <v>52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18" t="s">
        <v>48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51.2</v>
      </c>
      <c r="D5" s="5">
        <f>100-C5</f>
        <v>48.8</v>
      </c>
      <c r="E5" s="6">
        <v>22.8</v>
      </c>
      <c r="F5" s="5">
        <f>D5*E5/100</f>
        <v>11.126399999999999</v>
      </c>
      <c r="G5" s="7">
        <v>2.94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54.9</v>
      </c>
      <c r="D6" s="5">
        <f>100-C6</f>
        <v>45.1</v>
      </c>
      <c r="E6" s="6">
        <v>24.6</v>
      </c>
      <c r="F6" s="5">
        <f t="shared" ref="F6:F14" si="0">D6*E6/100</f>
        <v>11.0946</v>
      </c>
      <c r="G6" s="7">
        <v>3.21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52.2</v>
      </c>
      <c r="D7" s="5">
        <f t="shared" ref="D7:D14" si="1">100-C7</f>
        <v>47.8</v>
      </c>
      <c r="E7" s="6">
        <v>27.7</v>
      </c>
      <c r="F7" s="5">
        <f t="shared" si="0"/>
        <v>13.240599999999999</v>
      </c>
      <c r="G7" s="7">
        <v>4.24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56.6</v>
      </c>
      <c r="D8" s="5">
        <f t="shared" si="1"/>
        <v>43.4</v>
      </c>
      <c r="E8" s="6">
        <v>28.8</v>
      </c>
      <c r="F8" s="5">
        <f t="shared" si="0"/>
        <v>12.4992</v>
      </c>
      <c r="G8" s="7">
        <v>6.12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57.9</v>
      </c>
      <c r="D9" s="5">
        <f t="shared" si="1"/>
        <v>42.1</v>
      </c>
      <c r="E9" s="6">
        <v>29.2</v>
      </c>
      <c r="F9" s="5">
        <f t="shared" si="0"/>
        <v>12.293199999999999</v>
      </c>
      <c r="G9" s="7">
        <v>6.62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57.2</v>
      </c>
      <c r="D10" s="5">
        <f t="shared" si="1"/>
        <v>42.8</v>
      </c>
      <c r="E10" s="6">
        <v>31.1</v>
      </c>
      <c r="F10" s="5">
        <f t="shared" si="0"/>
        <v>13.310799999999999</v>
      </c>
      <c r="G10" s="7">
        <v>6.91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54.9</v>
      </c>
      <c r="D11" s="5">
        <f t="shared" si="1"/>
        <v>45.1</v>
      </c>
      <c r="E11" s="6">
        <v>30.5</v>
      </c>
      <c r="F11" s="5">
        <f t="shared" si="0"/>
        <v>13.7555</v>
      </c>
      <c r="G11" s="7">
        <v>5.91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52.2</v>
      </c>
      <c r="D12" s="5">
        <f t="shared" si="1"/>
        <v>47.8</v>
      </c>
      <c r="E12" s="6">
        <v>32.1</v>
      </c>
      <c r="F12" s="5">
        <f t="shared" si="0"/>
        <v>15.343799999999998</v>
      </c>
      <c r="G12" s="7">
        <v>5.1100000000000003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56.2</v>
      </c>
      <c r="D13" s="5">
        <f t="shared" si="1"/>
        <v>43.8</v>
      </c>
      <c r="E13" s="6">
        <v>33.1</v>
      </c>
      <c r="F13" s="5">
        <f t="shared" si="0"/>
        <v>14.4978</v>
      </c>
      <c r="G13" s="7">
        <v>5.98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55.2</v>
      </c>
      <c r="D14" s="5">
        <f t="shared" si="1"/>
        <v>44.8</v>
      </c>
      <c r="E14" s="6">
        <v>33.5</v>
      </c>
      <c r="F14" s="5">
        <f t="shared" si="0"/>
        <v>15.007999999999999</v>
      </c>
      <c r="G14" s="7">
        <v>5.86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54.85</v>
      </c>
      <c r="D17" s="5">
        <f>AVERAGE(D5:D15)</f>
        <v>45.150000000000006</v>
      </c>
      <c r="E17" s="6">
        <f>AVERAGE(E5:E15)</f>
        <v>29.339999999999996</v>
      </c>
      <c r="F17" s="5">
        <f>AVERAGE(F5:F15)</f>
        <v>13.216989999999999</v>
      </c>
      <c r="G17" s="8">
        <f>AVERAGE(G5:G15)</f>
        <v>5.2900000000000009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51.2</v>
      </c>
      <c r="D18" s="5">
        <f>MIN(D5:D15)</f>
        <v>42.1</v>
      </c>
      <c r="E18" s="6">
        <f>MIN(E5:E15)</f>
        <v>22.8</v>
      </c>
      <c r="F18" s="5">
        <f>MIN(F5:F15)</f>
        <v>11.0946</v>
      </c>
      <c r="G18" s="8">
        <f>MIN(G5:G15)</f>
        <v>2.94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57.9</v>
      </c>
      <c r="D19" s="5">
        <f>MAX(D5:D15)</f>
        <v>48.8</v>
      </c>
      <c r="E19" s="6">
        <f>MAX(E5:E15)</f>
        <v>33.5</v>
      </c>
      <c r="F19" s="5">
        <f>MAX(F5:F15)</f>
        <v>15.343799999999998</v>
      </c>
      <c r="G19" s="8">
        <f>MAX(G5:G15)</f>
        <v>6.91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6.6999999999999957</v>
      </c>
      <c r="D20" s="5">
        <f t="shared" ref="D20:G20" si="2">D19-D18</f>
        <v>6.6999999999999957</v>
      </c>
      <c r="E20" s="6">
        <f t="shared" si="2"/>
        <v>10.7</v>
      </c>
      <c r="F20" s="5">
        <f t="shared" si="2"/>
        <v>4.2491999999999983</v>
      </c>
      <c r="G20" s="8">
        <f t="shared" si="2"/>
        <v>3.97</v>
      </c>
      <c r="H20" s="27"/>
      <c r="T20" s="1"/>
      <c r="AB20" s="11"/>
    </row>
    <row r="21" spans="1:28" ht="30" customHeight="1" x14ac:dyDescent="0.25">
      <c r="A21" s="11"/>
      <c r="B21" s="1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37.299999999999997</v>
      </c>
      <c r="D22" s="5">
        <f>100-C22</f>
        <v>62.7</v>
      </c>
      <c r="E22" s="6">
        <v>22.5</v>
      </c>
      <c r="F22" s="5">
        <f>D22*E22/100</f>
        <v>14.1075</v>
      </c>
      <c r="G22" s="7">
        <v>2.56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43.9</v>
      </c>
      <c r="D23" s="5">
        <f>100-C23</f>
        <v>56.1</v>
      </c>
      <c r="E23" s="6">
        <v>30.1</v>
      </c>
      <c r="F23" s="5">
        <f>D23*E23/100</f>
        <v>16.886100000000003</v>
      </c>
      <c r="G23" s="7">
        <v>3.98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51.6</v>
      </c>
      <c r="D24" s="5">
        <f>100-C24</f>
        <v>48.4</v>
      </c>
      <c r="E24" s="6">
        <v>26.5</v>
      </c>
      <c r="F24" s="5">
        <f>D24*E24/100</f>
        <v>12.825999999999999</v>
      </c>
      <c r="G24" s="7">
        <v>4.0199999999999996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54.1</v>
      </c>
      <c r="D25" s="5">
        <f t="shared" ref="D25:D32" si="3">100-C25</f>
        <v>45.9</v>
      </c>
      <c r="E25" s="6">
        <v>28</v>
      </c>
      <c r="F25" s="5">
        <f>D25*E25/100</f>
        <v>12.852</v>
      </c>
      <c r="G25" s="7">
        <v>4.66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29</v>
      </c>
      <c r="F26" s="5">
        <f t="shared" ref="F26:F32" si="4">D26*E26/100</f>
        <v>13.281999999999998</v>
      </c>
      <c r="G26" s="7">
        <v>5.33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52.3</v>
      </c>
      <c r="D27" s="5">
        <f t="shared" si="3"/>
        <v>47.7</v>
      </c>
      <c r="E27" s="6">
        <v>29.1</v>
      </c>
      <c r="F27" s="5">
        <f t="shared" si="4"/>
        <v>13.880700000000001</v>
      </c>
      <c r="G27" s="7">
        <v>5.98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56.1</v>
      </c>
      <c r="D28" s="5">
        <f t="shared" si="3"/>
        <v>43.9</v>
      </c>
      <c r="E28" s="6">
        <v>32.4</v>
      </c>
      <c r="F28" s="5">
        <f t="shared" si="4"/>
        <v>14.223599999999999</v>
      </c>
      <c r="G28" s="7">
        <v>7.33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9">
        <v>56.2</v>
      </c>
      <c r="D29" s="5">
        <f t="shared" si="3"/>
        <v>43.8</v>
      </c>
      <c r="E29" s="10">
        <v>33.299999999999997</v>
      </c>
      <c r="F29" s="5">
        <f t="shared" si="4"/>
        <v>14.585399999999998</v>
      </c>
      <c r="G29" s="29">
        <v>7.35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9">
        <v>54.1</v>
      </c>
      <c r="D30" s="5">
        <f t="shared" si="3"/>
        <v>45.9</v>
      </c>
      <c r="E30" s="10">
        <v>33.4</v>
      </c>
      <c r="F30" s="5">
        <f t="shared" si="4"/>
        <v>15.330599999999999</v>
      </c>
      <c r="G30" s="29">
        <v>7.05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9" t="s">
        <v>1</v>
      </c>
      <c r="D31" s="5" t="s">
        <v>1</v>
      </c>
      <c r="E31" s="10" t="s">
        <v>1</v>
      </c>
      <c r="F31" s="5" t="s">
        <v>1</v>
      </c>
      <c r="G31" s="29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9">
        <v>51.1</v>
      </c>
      <c r="D32" s="5">
        <f t="shared" si="3"/>
        <v>48.9</v>
      </c>
      <c r="E32" s="10">
        <v>31.3</v>
      </c>
      <c r="F32" s="5">
        <f t="shared" si="4"/>
        <v>15.3057</v>
      </c>
      <c r="G32" s="29">
        <v>6.41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51.09</v>
      </c>
      <c r="D34" s="5">
        <f>AVERAGE(D22:D32)</f>
        <v>48.91</v>
      </c>
      <c r="E34" s="6">
        <f>AVERAGE(E22:E32)</f>
        <v>29.559999999999995</v>
      </c>
      <c r="F34" s="5">
        <f>AVERAGE(F22:F32)</f>
        <v>14.327959999999999</v>
      </c>
      <c r="G34" s="8">
        <f>AVERAGE(G22:G32)</f>
        <v>5.4670000000000005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37.299999999999997</v>
      </c>
      <c r="D35" s="5">
        <f>MIN(D22:D32)</f>
        <v>43.8</v>
      </c>
      <c r="E35" s="6">
        <f>MIN(E22:E32)</f>
        <v>22.5</v>
      </c>
      <c r="F35" s="5">
        <f>MIN(F22:F32)</f>
        <v>12.825999999999999</v>
      </c>
      <c r="G35" s="8">
        <f>MIN(G22:G32)</f>
        <v>2.56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56.2</v>
      </c>
      <c r="D36" s="5">
        <f>MAX(D22:D32)</f>
        <v>62.7</v>
      </c>
      <c r="E36" s="6">
        <f>MAX(E22:E32)</f>
        <v>33.4</v>
      </c>
      <c r="F36" s="5">
        <f>MAX(F22:F32)</f>
        <v>16.886100000000003</v>
      </c>
      <c r="G36" s="8">
        <f>MAX(G22:G32)</f>
        <v>7.35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18.900000000000006</v>
      </c>
      <c r="D37" s="5">
        <f t="shared" ref="D37:G37" si="5">D36-D35</f>
        <v>18.900000000000006</v>
      </c>
      <c r="E37" s="6">
        <f t="shared" si="5"/>
        <v>10.899999999999999</v>
      </c>
      <c r="F37" s="5">
        <f t="shared" si="5"/>
        <v>4.0601000000000038</v>
      </c>
      <c r="G37" s="8">
        <f t="shared" si="5"/>
        <v>4.7899999999999991</v>
      </c>
      <c r="H37" s="27"/>
      <c r="T37" s="1"/>
      <c r="AB37" s="11"/>
    </row>
    <row r="38" spans="1:28" ht="30" customHeight="1" x14ac:dyDescent="0.25">
      <c r="A38" s="11"/>
      <c r="B38" s="18" t="s">
        <v>46</v>
      </c>
      <c r="C38" s="36"/>
      <c r="D38" s="36"/>
      <c r="E38" s="36"/>
      <c r="F38" s="36"/>
      <c r="G38" s="37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51.6</v>
      </c>
      <c r="D40" s="5">
        <f t="shared" ref="D40:D41" si="6">100-C40</f>
        <v>48.4</v>
      </c>
      <c r="E40" s="6">
        <v>25.1</v>
      </c>
      <c r="F40" s="5">
        <f>D40*E40/100</f>
        <v>12.148400000000002</v>
      </c>
      <c r="G40" s="7">
        <v>4.46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54.6</v>
      </c>
      <c r="D41" s="5">
        <f t="shared" si="6"/>
        <v>45.4</v>
      </c>
      <c r="E41" s="6">
        <v>27.3</v>
      </c>
      <c r="F41" s="5">
        <f t="shared" ref="F41" si="7">D41*E41/100</f>
        <v>12.394200000000001</v>
      </c>
      <c r="G41" s="7">
        <v>4.21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54.8</v>
      </c>
      <c r="D42" s="5">
        <f>100-C42</f>
        <v>45.2</v>
      </c>
      <c r="E42" s="6">
        <v>28.7</v>
      </c>
      <c r="F42" s="5">
        <f>D42*E42/100</f>
        <v>12.9724</v>
      </c>
      <c r="G42" s="7">
        <v>5.28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54.3</v>
      </c>
      <c r="D43" s="5">
        <f>100-C43</f>
        <v>45.7</v>
      </c>
      <c r="E43" s="6">
        <v>31.5</v>
      </c>
      <c r="F43" s="5">
        <f>D43*E43/100</f>
        <v>14.395500000000002</v>
      </c>
      <c r="G43" s="7">
        <v>5.58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54.5</v>
      </c>
      <c r="D44" s="5">
        <f>100-C44</f>
        <v>45.5</v>
      </c>
      <c r="E44" s="6">
        <v>30.1</v>
      </c>
      <c r="F44" s="5">
        <f>D44*E44/100</f>
        <v>13.695499999999999</v>
      </c>
      <c r="G44" s="7">
        <v>5.62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55.3</v>
      </c>
      <c r="D45" s="5">
        <f>100-C45</f>
        <v>44.7</v>
      </c>
      <c r="E45" s="6">
        <v>30.8</v>
      </c>
      <c r="F45" s="5">
        <f>D45*E45/100</f>
        <v>13.767600000000002</v>
      </c>
      <c r="G45" s="7">
        <v>6.06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53.9</v>
      </c>
      <c r="D46" s="5">
        <f>100-C46</f>
        <v>46.1</v>
      </c>
      <c r="E46" s="6">
        <v>31.8</v>
      </c>
      <c r="F46" s="5">
        <f>D46*E46/100</f>
        <v>14.659800000000001</v>
      </c>
      <c r="G46" s="7">
        <v>5.82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54.142857142857146</v>
      </c>
      <c r="D51" s="5">
        <f>AVERAGE(D39:D49)</f>
        <v>45.857142857142854</v>
      </c>
      <c r="E51" s="6">
        <f>AVERAGE(E39:E49)</f>
        <v>29.328571428571433</v>
      </c>
      <c r="F51" s="5">
        <f>AVERAGE(F39:F49)</f>
        <v>13.433342857142858</v>
      </c>
      <c r="G51" s="8">
        <f>AVERAGE(G39:G49)</f>
        <v>5.29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51.6</v>
      </c>
      <c r="D52" s="5">
        <f>MIN(D39:D49)</f>
        <v>44.7</v>
      </c>
      <c r="E52" s="6">
        <f>MIN(E39:E49)</f>
        <v>25.1</v>
      </c>
      <c r="F52" s="5">
        <f>MIN(F39:F49)</f>
        <v>12.148400000000002</v>
      </c>
      <c r="G52" s="8">
        <f>MIN(G39:G49)</f>
        <v>4.21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55.3</v>
      </c>
      <c r="D53" s="5">
        <f>MAX(D39:D49)</f>
        <v>48.4</v>
      </c>
      <c r="E53" s="6">
        <f>MAX(E39:E49)</f>
        <v>31.8</v>
      </c>
      <c r="F53" s="5">
        <f>MAX(F39:F49)</f>
        <v>14.659800000000001</v>
      </c>
      <c r="G53" s="8">
        <f>MAX(G39:G49)</f>
        <v>6.06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3.6999999999999957</v>
      </c>
      <c r="D54" s="5">
        <f t="shared" ref="D54:G54" si="8">D53-D52</f>
        <v>3.6999999999999957</v>
      </c>
      <c r="E54" s="6">
        <f t="shared" si="8"/>
        <v>6.6999999999999993</v>
      </c>
      <c r="F54" s="5">
        <f t="shared" si="8"/>
        <v>2.5113999999999983</v>
      </c>
      <c r="G54" s="8">
        <f t="shared" si="8"/>
        <v>1.8499999999999996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343E-D7DE-4597-A811-959E5C8248EA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53</v>
      </c>
      <c r="C2" s="25"/>
      <c r="D2" s="25"/>
      <c r="E2" s="25"/>
      <c r="F2" s="25"/>
      <c r="G2" s="26"/>
      <c r="H2" s="27"/>
      <c r="I2" s="30" t="s">
        <v>54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38" t="s">
        <v>48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48.3</v>
      </c>
      <c r="D5" s="5">
        <f>100-C5</f>
        <v>51.7</v>
      </c>
      <c r="E5" s="6">
        <v>26.9</v>
      </c>
      <c r="F5" s="5">
        <f>D5*E5/100</f>
        <v>13.907299999999999</v>
      </c>
      <c r="G5" s="7">
        <v>1.89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56.3</v>
      </c>
      <c r="D6" s="5">
        <f>100-C6</f>
        <v>43.7</v>
      </c>
      <c r="E6" s="6">
        <v>27</v>
      </c>
      <c r="F6" s="5">
        <f t="shared" ref="F6:F14" si="0">D6*E6/100</f>
        <v>11.799000000000001</v>
      </c>
      <c r="G6" s="7">
        <v>2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52.8</v>
      </c>
      <c r="D7" s="5">
        <f t="shared" ref="D7:D14" si="1">100-C7</f>
        <v>47.2</v>
      </c>
      <c r="E7" s="6">
        <v>31.1</v>
      </c>
      <c r="F7" s="5">
        <f t="shared" si="0"/>
        <v>14.679200000000002</v>
      </c>
      <c r="G7" s="7">
        <v>2.14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54.1</v>
      </c>
      <c r="D8" s="5">
        <f t="shared" si="1"/>
        <v>45.9</v>
      </c>
      <c r="E8" s="6">
        <v>32.200000000000003</v>
      </c>
      <c r="F8" s="5">
        <f t="shared" si="0"/>
        <v>14.7798</v>
      </c>
      <c r="G8" s="7">
        <v>3.45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55.1</v>
      </c>
      <c r="D9" s="5">
        <f t="shared" si="1"/>
        <v>44.9</v>
      </c>
      <c r="E9" s="6">
        <v>33.200000000000003</v>
      </c>
      <c r="F9" s="5">
        <f t="shared" si="0"/>
        <v>14.9068</v>
      </c>
      <c r="G9" s="7">
        <v>3.63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55.4</v>
      </c>
      <c r="D10" s="5">
        <f t="shared" si="1"/>
        <v>44.6</v>
      </c>
      <c r="E10" s="6">
        <v>34.700000000000003</v>
      </c>
      <c r="F10" s="5">
        <f t="shared" si="0"/>
        <v>15.4762</v>
      </c>
      <c r="G10" s="7">
        <v>3.58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55.2</v>
      </c>
      <c r="D11" s="5">
        <f t="shared" si="1"/>
        <v>44.8</v>
      </c>
      <c r="E11" s="6">
        <v>33.6</v>
      </c>
      <c r="F11" s="5">
        <f t="shared" si="0"/>
        <v>15.0528</v>
      </c>
      <c r="G11" s="7">
        <v>4.21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48</v>
      </c>
      <c r="D12" s="5">
        <f t="shared" si="1"/>
        <v>52</v>
      </c>
      <c r="E12" s="6">
        <v>34.299999999999997</v>
      </c>
      <c r="F12" s="5">
        <f t="shared" si="0"/>
        <v>17.835999999999999</v>
      </c>
      <c r="G12" s="7">
        <v>3.56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53.9</v>
      </c>
      <c r="D13" s="5">
        <f t="shared" si="1"/>
        <v>46.1</v>
      </c>
      <c r="E13" s="6">
        <v>35.200000000000003</v>
      </c>
      <c r="F13" s="5">
        <f t="shared" si="0"/>
        <v>16.227200000000003</v>
      </c>
      <c r="G13" s="7">
        <v>4.0199999999999996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51.2</v>
      </c>
      <c r="D14" s="5">
        <f t="shared" si="1"/>
        <v>48.8</v>
      </c>
      <c r="E14" s="6">
        <v>36.1</v>
      </c>
      <c r="F14" s="5">
        <f t="shared" si="0"/>
        <v>17.616800000000001</v>
      </c>
      <c r="G14" s="7">
        <v>4.12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53.029999999999994</v>
      </c>
      <c r="D17" s="5">
        <f>AVERAGE(D5:D15)</f>
        <v>46.970000000000013</v>
      </c>
      <c r="E17" s="6">
        <f>AVERAGE(E5:E15)</f>
        <v>32.43</v>
      </c>
      <c r="F17" s="5">
        <f>AVERAGE(F5:F15)</f>
        <v>15.228110000000004</v>
      </c>
      <c r="G17" s="8">
        <f>AVERAGE(G5:G15)</f>
        <v>3.2599999999999993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48</v>
      </c>
      <c r="D18" s="5">
        <f>MIN(D5:D15)</f>
        <v>43.7</v>
      </c>
      <c r="E18" s="6">
        <f>MIN(E5:E15)</f>
        <v>26.9</v>
      </c>
      <c r="F18" s="5">
        <f>MIN(F5:F15)</f>
        <v>11.799000000000001</v>
      </c>
      <c r="G18" s="8">
        <f>MIN(G5:G15)</f>
        <v>1.89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56.3</v>
      </c>
      <c r="D19" s="5">
        <f>MAX(D5:D15)</f>
        <v>52</v>
      </c>
      <c r="E19" s="6">
        <f>MAX(E5:E15)</f>
        <v>36.1</v>
      </c>
      <c r="F19" s="5">
        <f>MAX(F5:F15)</f>
        <v>17.835999999999999</v>
      </c>
      <c r="G19" s="8">
        <f>MAX(G5:G15)</f>
        <v>4.21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8.2999999999999972</v>
      </c>
      <c r="D20" s="5">
        <f t="shared" ref="D20:G20" si="2">D19-D18</f>
        <v>8.2999999999999972</v>
      </c>
      <c r="E20" s="6">
        <f t="shared" si="2"/>
        <v>9.2000000000000028</v>
      </c>
      <c r="F20" s="5">
        <f t="shared" si="2"/>
        <v>6.0369999999999973</v>
      </c>
      <c r="G20" s="8">
        <f t="shared" si="2"/>
        <v>2.3200000000000003</v>
      </c>
      <c r="H20" s="27"/>
      <c r="T20" s="1"/>
      <c r="AB20" s="11"/>
    </row>
    <row r="21" spans="1:28" ht="30" customHeight="1" x14ac:dyDescent="0.25">
      <c r="A21" s="11"/>
      <c r="B21" s="38" t="s">
        <v>47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49.5</v>
      </c>
      <c r="D22" s="5">
        <f>100-C22</f>
        <v>50.5</v>
      </c>
      <c r="E22" s="6">
        <v>28.5</v>
      </c>
      <c r="F22" s="5">
        <f>D22*E22/100</f>
        <v>14.3925</v>
      </c>
      <c r="G22" s="7">
        <v>2.08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44.6</v>
      </c>
      <c r="D23" s="5">
        <f>100-C23</f>
        <v>55.4</v>
      </c>
      <c r="E23" s="6">
        <v>24</v>
      </c>
      <c r="F23" s="5">
        <f>D23*E23/100</f>
        <v>13.295999999999999</v>
      </c>
      <c r="G23" s="7">
        <v>1.82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52.3</v>
      </c>
      <c r="D24" s="5">
        <f>100-C24</f>
        <v>47.7</v>
      </c>
      <c r="E24" s="6">
        <v>31.6</v>
      </c>
      <c r="F24" s="5">
        <f>D24*E24/100</f>
        <v>15.073200000000002</v>
      </c>
      <c r="G24" s="7">
        <v>2.91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53.9</v>
      </c>
      <c r="D25" s="5">
        <f t="shared" ref="D25:D32" si="3">100-C25</f>
        <v>46.1</v>
      </c>
      <c r="E25" s="6">
        <v>31.1</v>
      </c>
      <c r="F25" s="5">
        <f>D25*E25/100</f>
        <v>14.3371</v>
      </c>
      <c r="G25" s="7">
        <v>3.54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33</v>
      </c>
      <c r="F26" s="5">
        <f t="shared" ref="F26:F32" si="4">D26*E26/100</f>
        <v>15.113999999999999</v>
      </c>
      <c r="G26" s="7">
        <v>3.79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53.6</v>
      </c>
      <c r="D27" s="5">
        <f t="shared" si="3"/>
        <v>46.4</v>
      </c>
      <c r="E27" s="6">
        <v>33</v>
      </c>
      <c r="F27" s="5">
        <f t="shared" si="4"/>
        <v>15.312000000000001</v>
      </c>
      <c r="G27" s="7">
        <v>4.12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56.9</v>
      </c>
      <c r="D28" s="5">
        <f t="shared" si="3"/>
        <v>43.1</v>
      </c>
      <c r="E28" s="6">
        <v>35</v>
      </c>
      <c r="F28" s="5">
        <f t="shared" si="4"/>
        <v>15.085000000000001</v>
      </c>
      <c r="G28" s="7">
        <v>5.53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62</v>
      </c>
      <c r="D29" s="5">
        <f t="shared" si="3"/>
        <v>38</v>
      </c>
      <c r="E29" s="6">
        <v>35</v>
      </c>
      <c r="F29" s="5">
        <f t="shared" si="4"/>
        <v>13.3</v>
      </c>
      <c r="G29" s="7">
        <v>6.09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67.2</v>
      </c>
      <c r="D30" s="5">
        <f t="shared" si="3"/>
        <v>32.799999999999997</v>
      </c>
      <c r="E30" s="6">
        <v>37.6</v>
      </c>
      <c r="F30" s="5">
        <f t="shared" si="4"/>
        <v>12.332799999999999</v>
      </c>
      <c r="G30" s="7">
        <v>7.06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59.2</v>
      </c>
      <c r="D32" s="5">
        <f t="shared" si="3"/>
        <v>40.799999999999997</v>
      </c>
      <c r="E32" s="6">
        <v>34.5</v>
      </c>
      <c r="F32" s="5">
        <f t="shared" si="4"/>
        <v>14.075999999999999</v>
      </c>
      <c r="G32" s="7">
        <v>5.99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55.339999999999996</v>
      </c>
      <c r="D34" s="5">
        <f>AVERAGE(D22:D32)</f>
        <v>44.660000000000004</v>
      </c>
      <c r="E34" s="6">
        <f>AVERAGE(E22:E32)</f>
        <v>32.33</v>
      </c>
      <c r="F34" s="5">
        <f>AVERAGE(F22:F32)</f>
        <v>14.231860000000001</v>
      </c>
      <c r="G34" s="8">
        <f>AVERAGE(G22:G32)</f>
        <v>4.293000000000001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44.6</v>
      </c>
      <c r="D35" s="5">
        <f>MIN(D22:D32)</f>
        <v>32.799999999999997</v>
      </c>
      <c r="E35" s="6">
        <f>MIN(E22:E32)</f>
        <v>24</v>
      </c>
      <c r="F35" s="5">
        <f>MIN(F22:F32)</f>
        <v>12.332799999999999</v>
      </c>
      <c r="G35" s="8">
        <f>MIN(G22:G32)</f>
        <v>1.82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67.2</v>
      </c>
      <c r="D36" s="5">
        <f>MAX(D22:D32)</f>
        <v>55.4</v>
      </c>
      <c r="E36" s="6">
        <f>MAX(E22:E32)</f>
        <v>37.6</v>
      </c>
      <c r="F36" s="5">
        <f>MAX(F22:F32)</f>
        <v>15.312000000000001</v>
      </c>
      <c r="G36" s="8">
        <f>MAX(G22:G32)</f>
        <v>7.06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22.6</v>
      </c>
      <c r="D37" s="5">
        <f t="shared" ref="D37:G37" si="5">D36-D35</f>
        <v>22.6</v>
      </c>
      <c r="E37" s="6">
        <f t="shared" si="5"/>
        <v>13.600000000000001</v>
      </c>
      <c r="F37" s="5">
        <f t="shared" si="5"/>
        <v>2.9792000000000023</v>
      </c>
      <c r="G37" s="8">
        <f t="shared" si="5"/>
        <v>5.2399999999999993</v>
      </c>
      <c r="H37" s="27"/>
      <c r="T37" s="1"/>
      <c r="AB37" s="11"/>
    </row>
    <row r="38" spans="1:28" ht="30" customHeight="1" x14ac:dyDescent="0.25">
      <c r="A38" s="11"/>
      <c r="B38" s="38" t="s">
        <v>46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45.1</v>
      </c>
      <c r="D40" s="5">
        <f t="shared" ref="D40:D41" si="6">100-C40</f>
        <v>54.9</v>
      </c>
      <c r="E40" s="6">
        <v>27.6</v>
      </c>
      <c r="F40" s="5">
        <f>D40*E40/100</f>
        <v>15.1524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50.1</v>
      </c>
      <c r="D41" s="5">
        <f t="shared" si="6"/>
        <v>49.9</v>
      </c>
      <c r="E41" s="6">
        <v>33.4</v>
      </c>
      <c r="F41" s="5">
        <f t="shared" ref="F41" si="7">D41*E41/100</f>
        <v>16.666599999999999</v>
      </c>
      <c r="G41" s="7">
        <v>3.13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49.3</v>
      </c>
      <c r="D42" s="5">
        <f>100-C42</f>
        <v>50.7</v>
      </c>
      <c r="E42" s="6">
        <v>34.299999999999997</v>
      </c>
      <c r="F42" s="5">
        <f>D42*E42/100</f>
        <v>17.3901</v>
      </c>
      <c r="G42" s="7">
        <v>3.42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52.1</v>
      </c>
      <c r="D43" s="5">
        <f>100-C43</f>
        <v>47.9</v>
      </c>
      <c r="E43" s="6">
        <v>35</v>
      </c>
      <c r="F43" s="5">
        <f>D43*E43/100</f>
        <v>16.765000000000001</v>
      </c>
      <c r="G43" s="7">
        <v>3.91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52.6</v>
      </c>
      <c r="D44" s="5">
        <f>100-C44</f>
        <v>47.4</v>
      </c>
      <c r="E44" s="6">
        <v>36.200000000000003</v>
      </c>
      <c r="F44" s="5">
        <f>D44*E44/100</f>
        <v>17.158799999999999</v>
      </c>
      <c r="G44" s="7">
        <v>3.93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53.9</v>
      </c>
      <c r="D45" s="5">
        <f>100-C45</f>
        <v>46.1</v>
      </c>
      <c r="E45" s="6">
        <v>37</v>
      </c>
      <c r="F45" s="5">
        <f>D45*E45/100</f>
        <v>17.057000000000002</v>
      </c>
      <c r="G45" s="7">
        <v>3.94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53.1</v>
      </c>
      <c r="D46" s="5">
        <f>100-C46</f>
        <v>46.9</v>
      </c>
      <c r="E46" s="6">
        <v>36.5</v>
      </c>
      <c r="F46" s="5">
        <f>D46*E46/100</f>
        <v>17.118499999999997</v>
      </c>
      <c r="G46" s="7">
        <v>4.47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50.885714285714286</v>
      </c>
      <c r="D51" s="5">
        <f>AVERAGE(D39:D49)</f>
        <v>49.114285714285714</v>
      </c>
      <c r="E51" s="6">
        <f>AVERAGE(E39:E49)</f>
        <v>34.285714285714285</v>
      </c>
      <c r="F51" s="5">
        <f>AVERAGE(F39:F49)</f>
        <v>16.758342857142857</v>
      </c>
      <c r="G51" s="8">
        <f>AVERAGE(G39:G49)</f>
        <v>3.5842857142857141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45.1</v>
      </c>
      <c r="D52" s="5">
        <f>MIN(D39:D49)</f>
        <v>46.1</v>
      </c>
      <c r="E52" s="6">
        <f>MIN(E39:E49)</f>
        <v>27.6</v>
      </c>
      <c r="F52" s="5">
        <f>MIN(F39:F49)</f>
        <v>15.1524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53.9</v>
      </c>
      <c r="D53" s="5">
        <f>MAX(D39:D49)</f>
        <v>54.9</v>
      </c>
      <c r="E53" s="6">
        <f>MAX(E39:E49)</f>
        <v>37</v>
      </c>
      <c r="F53" s="5">
        <f>MAX(F39:F49)</f>
        <v>17.3901</v>
      </c>
      <c r="G53" s="8">
        <f>MAX(G39:G49)</f>
        <v>4.47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8.7999999999999972</v>
      </c>
      <c r="D54" s="5">
        <f t="shared" ref="D54:G54" si="8">D53-D52</f>
        <v>8.7999999999999972</v>
      </c>
      <c r="E54" s="6">
        <f t="shared" si="8"/>
        <v>9.3999999999999986</v>
      </c>
      <c r="F54" s="5">
        <f t="shared" si="8"/>
        <v>2.2377000000000002</v>
      </c>
      <c r="G54" s="8">
        <f t="shared" si="8"/>
        <v>2.1799999999999997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9120-B3D2-410C-8856-7477B94D998D}">
  <dimension ref="A1:AH106"/>
  <sheetViews>
    <sheetView tabSelected="1"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55</v>
      </c>
      <c r="C2" s="25"/>
      <c r="D2" s="25"/>
      <c r="E2" s="25"/>
      <c r="F2" s="25"/>
      <c r="G2" s="26"/>
      <c r="H2" s="27"/>
      <c r="I2" s="30" t="s">
        <v>56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41" t="s">
        <v>48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</v>
      </c>
      <c r="D5" s="5">
        <f>100-C5</f>
        <v>55</v>
      </c>
      <c r="E5" s="6">
        <v>31.7</v>
      </c>
      <c r="F5" s="5">
        <f>D5*E5/100</f>
        <v>17.434999999999999</v>
      </c>
      <c r="G5" s="7">
        <v>1.98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29.6</v>
      </c>
      <c r="D6" s="5">
        <f>100-C6</f>
        <v>70.400000000000006</v>
      </c>
      <c r="E6" s="6">
        <v>31.6</v>
      </c>
      <c r="F6" s="5">
        <f t="shared" ref="F6:F14" si="0">D6*E6/100</f>
        <v>22.246400000000005</v>
      </c>
      <c r="G6" s="7">
        <v>1.21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4" si="1">100-C7</f>
        <v>49.6</v>
      </c>
      <c r="E7" s="6">
        <v>33.700000000000003</v>
      </c>
      <c r="F7" s="5">
        <f t="shared" si="0"/>
        <v>16.715200000000003</v>
      </c>
      <c r="G7" s="7">
        <v>2.21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51.1</v>
      </c>
      <c r="D8" s="5">
        <f t="shared" si="1"/>
        <v>48.9</v>
      </c>
      <c r="E8" s="6">
        <v>35</v>
      </c>
      <c r="F8" s="5">
        <f t="shared" si="0"/>
        <v>17.114999999999998</v>
      </c>
      <c r="G8" s="7">
        <v>2.91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51.9</v>
      </c>
      <c r="D9" s="5">
        <f t="shared" si="1"/>
        <v>48.1</v>
      </c>
      <c r="E9" s="6">
        <v>36.1</v>
      </c>
      <c r="F9" s="5">
        <f t="shared" si="0"/>
        <v>17.364100000000001</v>
      </c>
      <c r="G9" s="7">
        <v>3.33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51.8</v>
      </c>
      <c r="D10" s="5">
        <f t="shared" si="1"/>
        <v>48.2</v>
      </c>
      <c r="E10" s="6">
        <v>35.200000000000003</v>
      </c>
      <c r="F10" s="5">
        <f t="shared" si="0"/>
        <v>16.966400000000004</v>
      </c>
      <c r="G10" s="7">
        <v>3.66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52</v>
      </c>
      <c r="D11" s="5">
        <f t="shared" si="1"/>
        <v>48</v>
      </c>
      <c r="E11" s="6">
        <v>35.299999999999997</v>
      </c>
      <c r="F11" s="5">
        <f t="shared" si="0"/>
        <v>16.943999999999999</v>
      </c>
      <c r="G11" s="7">
        <v>4.01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52.1</v>
      </c>
      <c r="D12" s="5">
        <f t="shared" si="1"/>
        <v>47.9</v>
      </c>
      <c r="E12" s="6">
        <v>38</v>
      </c>
      <c r="F12" s="5">
        <f t="shared" si="0"/>
        <v>18.202000000000002</v>
      </c>
      <c r="G12" s="7">
        <v>4.04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51.9</v>
      </c>
      <c r="D13" s="5">
        <f t="shared" si="1"/>
        <v>48.1</v>
      </c>
      <c r="E13" s="6">
        <v>39.1</v>
      </c>
      <c r="F13" s="5">
        <f t="shared" si="0"/>
        <v>18.807100000000002</v>
      </c>
      <c r="G13" s="7">
        <v>4.0599999999999996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49.7</v>
      </c>
      <c r="D14" s="5">
        <f t="shared" si="1"/>
        <v>50.3</v>
      </c>
      <c r="E14" s="6">
        <v>40.4</v>
      </c>
      <c r="F14" s="5">
        <f t="shared" si="0"/>
        <v>20.321199999999997</v>
      </c>
      <c r="G14" s="7">
        <v>4.01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48.55</v>
      </c>
      <c r="D17" s="5">
        <f>AVERAGE(D5:D15)</f>
        <v>51.45</v>
      </c>
      <c r="E17" s="6">
        <f>AVERAGE(E5:E15)</f>
        <v>35.61</v>
      </c>
      <c r="F17" s="5">
        <f>AVERAGE(F5:F15)</f>
        <v>18.211639999999999</v>
      </c>
      <c r="G17" s="8">
        <f>AVERAGE(G5:G15)</f>
        <v>3.1420000000000003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29.6</v>
      </c>
      <c r="D18" s="5">
        <f>MIN(D5:D15)</f>
        <v>47.9</v>
      </c>
      <c r="E18" s="6">
        <f>MIN(E5:E15)</f>
        <v>31.6</v>
      </c>
      <c r="F18" s="5">
        <f>MIN(F5:F15)</f>
        <v>16.715200000000003</v>
      </c>
      <c r="G18" s="8">
        <f>MIN(G5:G15)</f>
        <v>1.21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52.1</v>
      </c>
      <c r="D19" s="5">
        <f>MAX(D5:D15)</f>
        <v>70.400000000000006</v>
      </c>
      <c r="E19" s="6">
        <f>MAX(E5:E15)</f>
        <v>40.4</v>
      </c>
      <c r="F19" s="5">
        <f>MAX(F5:F15)</f>
        <v>22.246400000000005</v>
      </c>
      <c r="G19" s="8">
        <f>MAX(G5:G15)</f>
        <v>4.0599999999999996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22.5</v>
      </c>
      <c r="D20" s="5">
        <f t="shared" ref="D20:G20" si="2">D19-D18</f>
        <v>22.500000000000007</v>
      </c>
      <c r="E20" s="6">
        <f t="shared" si="2"/>
        <v>8.7999999999999972</v>
      </c>
      <c r="F20" s="5">
        <f t="shared" si="2"/>
        <v>5.5312000000000019</v>
      </c>
      <c r="G20" s="8">
        <f t="shared" si="2"/>
        <v>2.8499999999999996</v>
      </c>
      <c r="H20" s="27"/>
      <c r="T20" s="1"/>
      <c r="AB20" s="11"/>
    </row>
    <row r="21" spans="1:28" ht="30" customHeight="1" x14ac:dyDescent="0.25">
      <c r="A21" s="11"/>
      <c r="B21" s="41" t="s">
        <v>47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42.7</v>
      </c>
      <c r="D22" s="5">
        <f>100-C22</f>
        <v>57.3</v>
      </c>
      <c r="E22" s="6">
        <v>34.4</v>
      </c>
      <c r="F22" s="5">
        <f>D22*E22/100</f>
        <v>19.711199999999998</v>
      </c>
      <c r="G22" s="7">
        <v>1.82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32.9</v>
      </c>
      <c r="D23" s="5">
        <f>100-C23</f>
        <v>67.099999999999994</v>
      </c>
      <c r="E23" s="6">
        <v>35.1</v>
      </c>
      <c r="F23" s="5">
        <f>D23*E23/100</f>
        <v>23.552099999999999</v>
      </c>
      <c r="G23" s="7">
        <v>1.26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46.6</v>
      </c>
      <c r="D24" s="5">
        <f>100-C24</f>
        <v>53.4</v>
      </c>
      <c r="E24" s="6">
        <v>31.5</v>
      </c>
      <c r="F24" s="5">
        <f>D24*E24/100</f>
        <v>16.820999999999998</v>
      </c>
      <c r="G24" s="7">
        <v>1.83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48.4</v>
      </c>
      <c r="D25" s="5">
        <f t="shared" ref="D25:D29" si="3">100-C25</f>
        <v>51.6</v>
      </c>
      <c r="E25" s="6">
        <v>34.799999999999997</v>
      </c>
      <c r="F25" s="5">
        <f>D25*E25/100</f>
        <v>17.956799999999998</v>
      </c>
      <c r="G25" s="7">
        <v>2.15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51.4</v>
      </c>
      <c r="D26" s="5">
        <f t="shared" si="3"/>
        <v>48.6</v>
      </c>
      <c r="E26" s="6">
        <v>35.200000000000003</v>
      </c>
      <c r="F26" s="5">
        <f t="shared" ref="F26:F29" si="4">D26*E26/100</f>
        <v>17.107200000000002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50.5</v>
      </c>
      <c r="D27" s="5">
        <f t="shared" si="3"/>
        <v>49.5</v>
      </c>
      <c r="E27" s="6">
        <v>34.700000000000003</v>
      </c>
      <c r="F27" s="5">
        <f t="shared" si="4"/>
        <v>17.176500000000001</v>
      </c>
      <c r="G27" s="7">
        <v>3.41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47.3</v>
      </c>
      <c r="D28" s="5">
        <f t="shared" si="3"/>
        <v>52.7</v>
      </c>
      <c r="E28" s="6">
        <v>34.6</v>
      </c>
      <c r="F28" s="5">
        <f t="shared" si="4"/>
        <v>18.234200000000001</v>
      </c>
      <c r="G28" s="7">
        <v>2.91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52.4</v>
      </c>
      <c r="D29" s="5">
        <f t="shared" si="3"/>
        <v>47.6</v>
      </c>
      <c r="E29" s="6">
        <v>35.5</v>
      </c>
      <c r="F29" s="5">
        <f t="shared" si="4"/>
        <v>16.898</v>
      </c>
      <c r="G29" s="7">
        <v>3.74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 t="s">
        <v>1</v>
      </c>
      <c r="D30" s="5" t="s">
        <v>1</v>
      </c>
      <c r="E30" s="6" t="s">
        <v>1</v>
      </c>
      <c r="F30" s="5" t="s">
        <v>1</v>
      </c>
      <c r="G30" s="7" t="s">
        <v>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 t="s">
        <v>1</v>
      </c>
      <c r="D32" s="5" t="s">
        <v>1</v>
      </c>
      <c r="E32" s="6" t="s">
        <v>1</v>
      </c>
      <c r="F32" s="5" t="s">
        <v>1</v>
      </c>
      <c r="G32" s="7" t="s">
        <v>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46.524999999999999</v>
      </c>
      <c r="D34" s="5">
        <f>AVERAGE(D22:D32)</f>
        <v>53.475000000000001</v>
      </c>
      <c r="E34" s="6">
        <f>AVERAGE(E22:E32)</f>
        <v>34.474999999999994</v>
      </c>
      <c r="F34" s="5">
        <f>AVERAGE(F22:F32)</f>
        <v>18.432125000000003</v>
      </c>
      <c r="G34" s="8">
        <f>AVERAGE(G22:G32)</f>
        <v>2.5287500000000005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32.9</v>
      </c>
      <c r="D35" s="5">
        <f>MIN(D22:D32)</f>
        <v>47.6</v>
      </c>
      <c r="E35" s="6">
        <f>MIN(E22:E32)</f>
        <v>31.5</v>
      </c>
      <c r="F35" s="5">
        <f>MIN(F22:F32)</f>
        <v>16.820999999999998</v>
      </c>
      <c r="G35" s="8">
        <f>MIN(G22:G32)</f>
        <v>1.26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52.4</v>
      </c>
      <c r="D36" s="5">
        <f>MAX(D22:D32)</f>
        <v>67.099999999999994</v>
      </c>
      <c r="E36" s="6">
        <f>MAX(E22:E32)</f>
        <v>35.5</v>
      </c>
      <c r="F36" s="5">
        <f>MAX(F22:F32)</f>
        <v>23.552099999999999</v>
      </c>
      <c r="G36" s="8">
        <f>MAX(G22:G32)</f>
        <v>3.74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19.5</v>
      </c>
      <c r="D37" s="5">
        <f t="shared" ref="D37:G37" si="5">D36-D35</f>
        <v>19.499999999999993</v>
      </c>
      <c r="E37" s="6">
        <f t="shared" si="5"/>
        <v>4</v>
      </c>
      <c r="F37" s="5">
        <f t="shared" si="5"/>
        <v>6.7311000000000014</v>
      </c>
      <c r="G37" s="8">
        <f t="shared" si="5"/>
        <v>2.4800000000000004</v>
      </c>
      <c r="H37" s="27"/>
      <c r="T37" s="1"/>
      <c r="AB37" s="11"/>
    </row>
    <row r="38" spans="1:28" ht="30" customHeight="1" x14ac:dyDescent="0.25">
      <c r="A38" s="11"/>
      <c r="B38" s="41" t="s">
        <v>46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50.3</v>
      </c>
      <c r="D40" s="5">
        <f t="shared" ref="D40:D48" si="6">100-C40</f>
        <v>49.7</v>
      </c>
      <c r="E40" s="6">
        <v>33.700000000000003</v>
      </c>
      <c r="F40" s="5">
        <f>D40*E40/100</f>
        <v>16.748900000000003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49.5</v>
      </c>
      <c r="D41" s="5">
        <f t="shared" si="6"/>
        <v>50.5</v>
      </c>
      <c r="E41" s="6">
        <v>34.5</v>
      </c>
      <c r="F41" s="5">
        <f t="shared" ref="F41:F48" si="7">D41*E41/100</f>
        <v>17.422499999999999</v>
      </c>
      <c r="G41" s="7">
        <v>2.4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48.8</v>
      </c>
      <c r="D42" s="5">
        <f t="shared" si="6"/>
        <v>51.2</v>
      </c>
      <c r="E42" s="6">
        <v>35.6</v>
      </c>
      <c r="F42" s="5">
        <f t="shared" si="7"/>
        <v>18.227200000000003</v>
      </c>
      <c r="G42" s="7">
        <v>2.61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50.9</v>
      </c>
      <c r="D43" s="5">
        <f t="shared" si="6"/>
        <v>49.1</v>
      </c>
      <c r="E43" s="6">
        <v>35.200000000000003</v>
      </c>
      <c r="F43" s="5">
        <f t="shared" si="7"/>
        <v>17.283200000000001</v>
      </c>
      <c r="G43" s="7">
        <v>3.02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51.2</v>
      </c>
      <c r="D44" s="5">
        <f t="shared" si="6"/>
        <v>48.8</v>
      </c>
      <c r="E44" s="6">
        <v>36</v>
      </c>
      <c r="F44" s="5">
        <f t="shared" si="7"/>
        <v>17.567999999999998</v>
      </c>
      <c r="G44" s="7">
        <v>3.39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52.8</v>
      </c>
      <c r="D45" s="5">
        <f t="shared" si="6"/>
        <v>47.2</v>
      </c>
      <c r="E45" s="6">
        <v>36.200000000000003</v>
      </c>
      <c r="F45" s="5">
        <f t="shared" si="7"/>
        <v>17.086400000000005</v>
      </c>
      <c r="G45" s="7">
        <v>4.21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>
        <v>51.5</v>
      </c>
      <c r="D46" s="5">
        <f t="shared" si="6"/>
        <v>48.5</v>
      </c>
      <c r="E46" s="6">
        <v>36.5</v>
      </c>
      <c r="F46" s="5">
        <f t="shared" si="7"/>
        <v>17.702500000000001</v>
      </c>
      <c r="G46" s="7">
        <v>4.12</v>
      </c>
      <c r="H46" s="27"/>
      <c r="T46" s="1"/>
      <c r="AB46" s="11"/>
    </row>
    <row r="47" spans="1:28" ht="30" customHeight="1" x14ac:dyDescent="0.25">
      <c r="A47" s="11"/>
      <c r="B47" s="3" t="s">
        <v>41</v>
      </c>
      <c r="C47" s="4">
        <v>51.9</v>
      </c>
      <c r="D47" s="5">
        <f t="shared" si="6"/>
        <v>48.1</v>
      </c>
      <c r="E47" s="6">
        <v>37.799999999999997</v>
      </c>
      <c r="F47" s="5">
        <f t="shared" si="7"/>
        <v>18.181799999999999</v>
      </c>
      <c r="G47" s="7">
        <v>4.09</v>
      </c>
      <c r="H47" s="27"/>
      <c r="T47" s="1"/>
      <c r="AB47" s="11"/>
    </row>
    <row r="48" spans="1:28" ht="30" customHeight="1" x14ac:dyDescent="0.25">
      <c r="A48" s="11"/>
      <c r="B48" s="3" t="s">
        <v>42</v>
      </c>
      <c r="C48" s="4">
        <v>52.4</v>
      </c>
      <c r="D48" s="5">
        <f t="shared" si="6"/>
        <v>47.6</v>
      </c>
      <c r="E48" s="6">
        <v>37.1</v>
      </c>
      <c r="F48" s="5">
        <f t="shared" si="7"/>
        <v>17.659600000000001</v>
      </c>
      <c r="G48" s="7">
        <v>4.01</v>
      </c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51.033333333333331</v>
      </c>
      <c r="D51" s="5">
        <f>AVERAGE(D39:D49)</f>
        <v>48.966666666666669</v>
      </c>
      <c r="E51" s="6">
        <f>AVERAGE(E39:E49)</f>
        <v>35.844444444444449</v>
      </c>
      <c r="F51" s="5">
        <f>AVERAGE(F39:F49)</f>
        <v>17.542233333333336</v>
      </c>
      <c r="G51" s="8">
        <f>AVERAGE(G39:G49)</f>
        <v>3.3488888888888888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48.8</v>
      </c>
      <c r="D52" s="5">
        <f>MIN(D39:D49)</f>
        <v>47.2</v>
      </c>
      <c r="E52" s="6">
        <f>MIN(E39:E49)</f>
        <v>33.700000000000003</v>
      </c>
      <c r="F52" s="5">
        <f>MIN(F39:F49)</f>
        <v>16.748900000000003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52.8</v>
      </c>
      <c r="D53" s="5">
        <f>MAX(D39:D49)</f>
        <v>51.2</v>
      </c>
      <c r="E53" s="6">
        <f>MAX(E39:E49)</f>
        <v>37.799999999999997</v>
      </c>
      <c r="F53" s="5">
        <f>MAX(F39:F49)</f>
        <v>18.227200000000003</v>
      </c>
      <c r="G53" s="8">
        <f>MAX(G39:G49)</f>
        <v>4.21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4</v>
      </c>
      <c r="D54" s="5">
        <f t="shared" ref="D54:G54" si="8">D53-D52</f>
        <v>4</v>
      </c>
      <c r="E54" s="6">
        <f t="shared" si="8"/>
        <v>4.0999999999999943</v>
      </c>
      <c r="F54" s="5">
        <f t="shared" si="8"/>
        <v>1.4783000000000008</v>
      </c>
      <c r="G54" s="8">
        <f t="shared" si="8"/>
        <v>1.92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Bjelica - Istra</vt:lpstr>
      <vt:lpstr>Leccino - Istra</vt:lpstr>
      <vt:lpstr>Oblica - Srednja Dalmacija</vt:lpstr>
      <vt:lpstr>Levantinka - Srednja Dalmacija</vt:lpstr>
      <vt:lpstr>Lastovka - otok Korčula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2021-11-22T06:35:51Z</dcterms:modified>
</cp:coreProperties>
</file>